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Informática\Desktop\Dados\SITE\SUBVENÇÃO\"/>
    </mc:Choice>
  </mc:AlternateContent>
  <xr:revisionPtr revIDLastSave="0" documentId="13_ncr:1_{BE99E428-5480-488D-8F9B-006D74B414AB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Anexo 17" sheetId="8" r:id="rId1"/>
    <sheet name="janeiro" sheetId="12" r:id="rId2"/>
  </sheets>
  <definedNames>
    <definedName name="_xlnm._FilterDatabase" localSheetId="1" hidden="1">janeiro!$A$8:$H$159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9" i="12" l="1"/>
  <c r="G76" i="12" s="1"/>
  <c r="G113" i="12" s="1"/>
  <c r="D80" i="8"/>
  <c r="F29" i="8" l="1"/>
  <c r="E69" i="8" l="1"/>
  <c r="E65" i="8"/>
  <c r="E66" i="8"/>
  <c r="E67" i="8"/>
  <c r="E68" i="8"/>
  <c r="E70" i="8"/>
  <c r="E71" i="8"/>
  <c r="E72" i="8"/>
  <c r="E73" i="8"/>
  <c r="E74" i="8"/>
  <c r="E75" i="8"/>
  <c r="E76" i="8"/>
  <c r="E77" i="8"/>
  <c r="E78" i="8"/>
  <c r="E79" i="8"/>
  <c r="E64" i="8"/>
  <c r="F32" i="8" l="1"/>
  <c r="F34" i="8" l="1"/>
  <c r="F101" i="8" l="1"/>
  <c r="C80" i="8"/>
  <c r="E80" i="8" s="1"/>
  <c r="F80" i="8"/>
  <c r="B80" i="8"/>
  <c r="F102" i="8" l="1"/>
  <c r="F103" i="8" l="1"/>
  <c r="F105" i="8" s="1"/>
  <c r="G150" i="12"/>
  <c r="G159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Mariana</author>
  </authors>
  <commentList>
    <comment ref="H30" authorId="0" shapeId="0" xr:uid="{3CEE4157-DAFA-4BB4-8236-3FEB384E1FA2}">
      <text>
        <r>
          <rPr>
            <b/>
            <sz val="8"/>
            <color indexed="81"/>
            <rFont val="Segoe UI"/>
            <family val="2"/>
          </rPr>
          <t>Mariana:</t>
        </r>
        <r>
          <rPr>
            <sz val="8"/>
            <color indexed="81"/>
            <rFont val="Segoe UI"/>
            <family val="2"/>
          </rPr>
          <t xml:space="preserve">
no dia 01/12 perda de 0,39
no dia 30/11 rendeu 4,36
</t>
        </r>
      </text>
    </comment>
  </commentList>
</comments>
</file>

<file path=xl/sharedStrings.xml><?xml version="1.0" encoding="utf-8"?>
<sst xmlns="http://schemas.openxmlformats.org/spreadsheetml/2006/main" count="719" uniqueCount="290">
  <si>
    <t>DEMONSTRATIVO INTEGRAL DAS RECEITAS E DESPESAS</t>
  </si>
  <si>
    <t>CNPJ:</t>
  </si>
  <si>
    <t>ENDEREÇO E CEP:</t>
  </si>
  <si>
    <t>EXERCÍCIO:</t>
  </si>
  <si>
    <t>DATA</t>
  </si>
  <si>
    <t>VALORES REPASSADOS (R$)</t>
  </si>
  <si>
    <t>TOTAL</t>
  </si>
  <si>
    <t>Presidente</t>
  </si>
  <si>
    <t>Tesoureiro</t>
  </si>
  <si>
    <t>REPASSE AO TERCEIRO SETOR</t>
  </si>
  <si>
    <t>RELAÇÃO DAS DESPESAS (4)</t>
  </si>
  <si>
    <t>DATA DO DOCUMENTO</t>
  </si>
  <si>
    <t>ESPECIFICAÇÃO DO DOCUMENTO FISCAL(3)</t>
  </si>
  <si>
    <t>CREDOR</t>
  </si>
  <si>
    <t>NATUREZA DA DESPESA RESUMIDAMENTE</t>
  </si>
  <si>
    <t>VALOR (R$)</t>
  </si>
  <si>
    <t>PREFEITURA MUNICIPAL DE GUARAREMA</t>
  </si>
  <si>
    <t>SANTA CASA DE MISERICÓRDIA DE GUARAREMA</t>
  </si>
  <si>
    <t>48.517.932/0001-32</t>
  </si>
  <si>
    <t>recibo</t>
  </si>
  <si>
    <t>Medicamentos</t>
  </si>
  <si>
    <t>Gêneros alimentícios</t>
  </si>
  <si>
    <t>Recursos Humanos (5)</t>
  </si>
  <si>
    <t>Outros serviços de terceiros</t>
  </si>
  <si>
    <t>Recursos Humanos (6)</t>
  </si>
  <si>
    <t>Outros materiais de consumo</t>
  </si>
  <si>
    <t>Locações diversas</t>
  </si>
  <si>
    <t>Outras despesas</t>
  </si>
  <si>
    <t>CPF:</t>
  </si>
  <si>
    <t>DOCUMENTO</t>
  </si>
  <si>
    <t>VIGÊNCIA</t>
  </si>
  <si>
    <t>VALOR - R$</t>
  </si>
  <si>
    <t>DATA PREVISTA PARA O REPASSE (2)</t>
  </si>
  <si>
    <t>VALORES PREVISTOS (R$)</t>
  </si>
  <si>
    <t>DATA DO REPASSE</t>
  </si>
  <si>
    <t>NÚMERO DO DOCUMENTO DE CRÉDITO</t>
  </si>
  <si>
    <t>(B) REPASSES PÚBLICOS NO EXERCÍCIO</t>
  </si>
  <si>
    <t>(C) RECEITAS COM APLICAÇÕES FINANCEIRAS DOS REPASSES PÚBLICOS</t>
  </si>
  <si>
    <t>(D) OUTRAS RECEITAS DECORRENTES DA EXECUÇÃO DA AJUSTE (3)</t>
  </si>
  <si>
    <t>(E) TOTAL DE RECURSOS (A + B + C + D)</t>
  </si>
  <si>
    <t>(G) TOTAL DE RECURSOS DISPONÍVEIS NO EXERCÍCIO (E + F)</t>
  </si>
  <si>
    <t>(1) Verba: Federal, Estadual ou Municipal, devendo ser elaborado um anexo para cada fonte de recurso</t>
  </si>
  <si>
    <t>(2) Incluir valores previstos no exercício anterior e repassados neste exercício.</t>
  </si>
  <si>
    <t>ORIGEM DOS RECURSOS (4)</t>
  </si>
  <si>
    <t>CATEGORIA OU FINALIDADE DA DESPESA (8)</t>
  </si>
  <si>
    <t>DESPESAS CONTABILIZADAS NESTE EXERCÍCIO (R$)</t>
  </si>
  <si>
    <t>DESPESAS CONTABILIZADAS EM EXERCÍCIO ANTERIORES E PAGAS NESTE EXERCÍCIO (R$) (H)</t>
  </si>
  <si>
    <t>DESPESAS CONTABILIZADAS NESTE EXERCÍCIO E PAGAS NESTE EXERCÍCIO (R$) (I)</t>
  </si>
  <si>
    <t>DESPESAS CONTABILIZADAS NESTE EXERCÍCIO A PAGAR EM EXERCÍCIOS SEGUINTES (R$)</t>
  </si>
  <si>
    <t>Serviços médicos (*)</t>
  </si>
  <si>
    <t>Locação de imóveis</t>
  </si>
  <si>
    <t>Utilidades públicas (7)</t>
  </si>
  <si>
    <t>Combustível</t>
  </si>
  <si>
    <t>Bens e materiais permanentes</t>
  </si>
  <si>
    <t>Obras</t>
  </si>
  <si>
    <t>Despesas Financeiras e bancárias</t>
  </si>
  <si>
    <t>(4) Verba: Federal, Estadual, Municipal e Recursos Próprios, devendo ser elaborado um enxo para cada fonte de recurso.</t>
  </si>
  <si>
    <t>(5) Salários, encargos e benefícios.</t>
  </si>
  <si>
    <t>(6) Autônomos e pessoa jurídica</t>
  </si>
  <si>
    <t>(7) Energia elétrica, água e esgoto, gás, telefone e internet</t>
  </si>
  <si>
    <t>(8) No rol exemplificativo incluir também as aquisições e os compromissos assumidos que não são classificados contabilmente como DESPESAS, como, por exemplo, aquisição de bens permanentes.</t>
  </si>
  <si>
    <t>(*) Apenas para entidades da área da Saúde.</t>
  </si>
  <si>
    <t>DEMONSTRATIVO DO SALDO FINANCEIRO DO EXERCÍCIO</t>
  </si>
  <si>
    <t>(G) TOTAL DE RECURSOS DISPONÍVEL NO EXERCÍCIO</t>
  </si>
  <si>
    <t>(J) DESPESAS PAGAS NO EXERCÍCIO (H+I)</t>
  </si>
  <si>
    <t>(K) RECURSO PÚBLICO NÃO APLICADO [E - (J - F)]</t>
  </si>
  <si>
    <t>(L) VALOR DEVOLVIDO AO ÓRGÃO PÚBLICO</t>
  </si>
  <si>
    <t>PRAÇA DR. BOTELHO EGAS, 11 - CENTRO - GUARAREMA -SP</t>
  </si>
  <si>
    <t>MUNICIPAL</t>
  </si>
  <si>
    <t>(3) Receitas com estacionamento, alugueis, entre outras.</t>
  </si>
  <si>
    <t>Material Médico e Hospitalar(*)</t>
  </si>
  <si>
    <t>(9) Quando a diferença entre coluna DESPESA CONTABILIZADA NESTE EXERCÍCIO 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</t>
  </si>
  <si>
    <t>ordenados</t>
  </si>
  <si>
    <t>Banco Bradesco S.A</t>
  </si>
  <si>
    <t>extrato</t>
  </si>
  <si>
    <t>boleto</t>
  </si>
  <si>
    <t>DEMONSTRATIVO DOS RECURSOS DISPONÍVEIS NO EXERCÍCIO</t>
  </si>
  <si>
    <t>(A) SALDO DO EXERCÍCIO ANTERIOR</t>
  </si>
  <si>
    <t>(F) RECURSOS PRÓPRIOS DA ENTIDADE PARCEIRA</t>
  </si>
  <si>
    <t>REPASSES AO TERCEIRO SETOR</t>
  </si>
  <si>
    <t>(M) VALOR AUTORIZADO PARA APLICAÇÃO NO EXERCÍCIO SEGUINTE (K-L)</t>
  </si>
  <si>
    <t>DEMONSTRATIVO DAS DESPESAS INCORRIDAS NO EXERCÍCIO</t>
  </si>
  <si>
    <t>Luis Gustavo Bennaton Usier</t>
  </si>
  <si>
    <t>TOTAL DE DESPESAS PAGSA NESTE EXERCÍCIO (R$)                                                      J = (H + I)</t>
  </si>
  <si>
    <t>Sintaresp Sindicato do Téc e Aux Radiologia</t>
  </si>
  <si>
    <t xml:space="preserve">Fundo de Garantia por Tempo de Serviço </t>
  </si>
  <si>
    <t>grrf</t>
  </si>
  <si>
    <t>Ana Cristina da Costa Almeida</t>
  </si>
  <si>
    <t>encargos (parcial)</t>
  </si>
  <si>
    <t>combustível</t>
  </si>
  <si>
    <t>vale alimentação</t>
  </si>
  <si>
    <t>gêneros alimentícios</t>
  </si>
  <si>
    <t>Cooperativa Odontologica de Jacarei</t>
  </si>
  <si>
    <t>encargos</t>
  </si>
  <si>
    <t>ÓRGÃO PÚBLICO CONVENENTE:</t>
  </si>
  <si>
    <t>CONVENIADA:</t>
  </si>
  <si>
    <t>RESPONSÁVEL PELA CONVENIADA:</t>
  </si>
  <si>
    <t>OBJETO:</t>
  </si>
  <si>
    <t>ORIGEM DOS RECURSOS:</t>
  </si>
  <si>
    <t>TERMO DE CONVÊNIO</t>
  </si>
  <si>
    <t>darf</t>
  </si>
  <si>
    <t>CNPJ</t>
  </si>
  <si>
    <t>59.950.410/0001-46</t>
  </si>
  <si>
    <t>47.866.934/0001-74</t>
  </si>
  <si>
    <t>00.531.736/0001-96</t>
  </si>
  <si>
    <t xml:space="preserve">Sind Empreg Estab Sev Saude SJC </t>
  </si>
  <si>
    <t>72.308.372/000190</t>
  </si>
  <si>
    <t>Ticket Serviços S.A</t>
  </si>
  <si>
    <t>ANEXO 12</t>
  </si>
  <si>
    <t>Declaramos, na qualidade de responsáveis pela entidade supra epigrafada, sob as penas da Lei, que a despesa relacionada comprova a exata aplicação dos recursos recebidos para os fins indicados, conforme programa de trabalho aprovado, proposto ao órgão Público Convenente.</t>
  </si>
  <si>
    <t>conv odontológico (parcial)</t>
  </si>
  <si>
    <t>Melhor Gas Distribuidora Ltda Epp</t>
  </si>
  <si>
    <t>48.100.176/0002-22</t>
  </si>
  <si>
    <t>Davi E. F. de Oliveira Serviços Médicoa Eireli</t>
  </si>
  <si>
    <t>33.378.243/0001-17</t>
  </si>
  <si>
    <t>serviço médico cond clínica</t>
  </si>
  <si>
    <t>serviço médico</t>
  </si>
  <si>
    <t>DRL Serviços Médicos SS</t>
  </si>
  <si>
    <t>17.573.128/0001-47</t>
  </si>
  <si>
    <t>serv médi dir clínica e técnica</t>
  </si>
  <si>
    <t>Gianneschi &amp; Nogueira SS</t>
  </si>
  <si>
    <t>05.764.851/0001-24</t>
  </si>
  <si>
    <t>serviço médico obstetrícia</t>
  </si>
  <si>
    <t>Pro Infecto Serviços Médicos Ltda</t>
  </si>
  <si>
    <t>serviço médico infectologia</t>
  </si>
  <si>
    <t>J F Serviços Médicos Eireli</t>
  </si>
  <si>
    <t>37.266.019/0001-94</t>
  </si>
  <si>
    <t>32.179.567/0001-63</t>
  </si>
  <si>
    <t>serviço médico ortopedista</t>
  </si>
  <si>
    <t>Robortella Serviços Radiológicos Ltda Me</t>
  </si>
  <si>
    <t>96.475.314/0001-10</t>
  </si>
  <si>
    <t>serviço médico radiologista</t>
  </si>
  <si>
    <t>Tebex Med Serviços Médicos Ltda</t>
  </si>
  <si>
    <t>28.826.467/0001-04</t>
  </si>
  <si>
    <t>Conceito Zeladoria Patriminial Ltda Me</t>
  </si>
  <si>
    <t>09.442.267/0001-03</t>
  </si>
  <si>
    <t>serviço controlador acesso</t>
  </si>
  <si>
    <t>CP Ferreira Instrumentação Cirurgica Me</t>
  </si>
  <si>
    <t>12.43.766/0001-00</t>
  </si>
  <si>
    <t>serviço de instrumentação</t>
  </si>
  <si>
    <t>71.613.996/0001-59</t>
  </si>
  <si>
    <t>sistema</t>
  </si>
  <si>
    <t>Transx Transportes Ltda</t>
  </si>
  <si>
    <t>28.874.521/0001-97</t>
  </si>
  <si>
    <t>serviço motoboy</t>
  </si>
  <si>
    <t>24.470.969/0001-94</t>
  </si>
  <si>
    <t>Jodola Contabilidade Ltda</t>
  </si>
  <si>
    <t>48.518.344/0001-13</t>
  </si>
  <si>
    <t>Apretec Geradores e Serviços Ltda</t>
  </si>
  <si>
    <t>04.023.744/0001-82</t>
  </si>
  <si>
    <t>manutenção gerador</t>
  </si>
  <si>
    <t>68.295.880/0001-04</t>
  </si>
  <si>
    <t>medicina do trabalho</t>
  </si>
  <si>
    <t>35.820.448/0081-10</t>
  </si>
  <si>
    <t>locação</t>
  </si>
  <si>
    <t>Kaprinter Comécio Serviço e Locação de Equipamentos</t>
  </si>
  <si>
    <t>16.893.341/0001-73</t>
  </si>
  <si>
    <t>Posto Manhãs de Sol Ltda</t>
  </si>
  <si>
    <t>48.517.205/0001-75</t>
  </si>
  <si>
    <t>gás</t>
  </si>
  <si>
    <t>Utilidade pública</t>
  </si>
  <si>
    <t>fatura</t>
  </si>
  <si>
    <t>EDP São Paulo Distribuição de Energia S.A</t>
  </si>
  <si>
    <t>energia elétrica</t>
  </si>
  <si>
    <t>02.302.100/0001-06</t>
  </si>
  <si>
    <t>Companhia de Saneamento Básico de SP Sabesp</t>
  </si>
  <si>
    <t>água</t>
  </si>
  <si>
    <t>35.820.448/0100-18</t>
  </si>
  <si>
    <t>oxigênio</t>
  </si>
  <si>
    <t>despesas diversas</t>
  </si>
  <si>
    <t xml:space="preserve">tarifas </t>
  </si>
  <si>
    <t>despesas financeiras e bancárias</t>
  </si>
  <si>
    <t>locação diversa</t>
  </si>
  <si>
    <t>serviço médico anestesista</t>
  </si>
  <si>
    <t>CAM Clinica de Anestesia Ltda</t>
  </si>
  <si>
    <t>26.182.442/0001-90</t>
  </si>
  <si>
    <t>serviço de laboratório</t>
  </si>
  <si>
    <t>DARF</t>
  </si>
  <si>
    <t>Documento de Arrecadação de Receitas Federais</t>
  </si>
  <si>
    <t>55.634.901/0001-27</t>
  </si>
  <si>
    <t>07.073.027/0070-85</t>
  </si>
  <si>
    <t>armazenagem de arquivos</t>
  </si>
  <si>
    <t>41.593.452/0001-01</t>
  </si>
  <si>
    <t>assessoria jurídica</t>
  </si>
  <si>
    <t>Noseap Fisioterapia e Reabilitação Eireli</t>
  </si>
  <si>
    <t>37.556.641/0001-37</t>
  </si>
  <si>
    <t>serviço contabilidade</t>
  </si>
  <si>
    <t>White Martins Gases Industriais Ltda</t>
  </si>
  <si>
    <t>material médico hospitalar</t>
  </si>
  <si>
    <t>Alvaro Assad Ghiraldini Sociedade Individual de Advocacia</t>
  </si>
  <si>
    <t>serviço fisioterapia</t>
  </si>
  <si>
    <t>Produmed Serviços Industria e Comércio Ltda</t>
  </si>
  <si>
    <t>serviço esterilização</t>
  </si>
  <si>
    <t>Wareline do Brasil Desenv de Software Ltda</t>
  </si>
  <si>
    <t xml:space="preserve">F. Rodrigues Soluções e Serv Empresariais </t>
  </si>
  <si>
    <t>A R Ortiz Comércio e Manutenção de Equipamentos</t>
  </si>
  <si>
    <t>manut equio médico</t>
  </si>
  <si>
    <t>Tivit Terceirização de Proc Serv e Tec S.A</t>
  </si>
  <si>
    <t>Sgs Auditores Independentes</t>
  </si>
  <si>
    <t>auditoria contábil</t>
  </si>
  <si>
    <t>Vicente Antonio Mariano</t>
  </si>
  <si>
    <t>44.392.386/0001-08</t>
  </si>
  <si>
    <t>VICENTE ANTONIO MARIANO</t>
  </si>
  <si>
    <t>513.674.248-87</t>
  </si>
  <si>
    <t>Cedeco Diagnóstico Médicos Eireli</t>
  </si>
  <si>
    <t>01.463.474/0002-13</t>
  </si>
  <si>
    <t>exames de tomografia</t>
  </si>
  <si>
    <t>pensão alimentícia</t>
  </si>
  <si>
    <t>emprést consigado (parcial)</t>
  </si>
  <si>
    <t>Contrib assistencial</t>
  </si>
  <si>
    <t>mens sindicato</t>
  </si>
  <si>
    <t>medicamentos</t>
  </si>
  <si>
    <t>Diagnóstico da América S.A</t>
  </si>
  <si>
    <t>61.486.650/0634-28</t>
  </si>
  <si>
    <t>taxa negocial</t>
  </si>
  <si>
    <t>Cirurgica São José Ltda</t>
  </si>
  <si>
    <t>60.665.981/0009-75</t>
  </si>
  <si>
    <t>Med Center Comercial Ltda</t>
  </si>
  <si>
    <t>00.874.929/0001-40</t>
  </si>
  <si>
    <t>37.801.332/0001-85</t>
  </si>
  <si>
    <t>Samtronic Industria e Comércio Ltda</t>
  </si>
  <si>
    <t>58.426.628/0001-33</t>
  </si>
  <si>
    <t>Crismed Comercial Hospitalar Ltda</t>
  </si>
  <si>
    <t>04.192.876/0001-38</t>
  </si>
  <si>
    <t>Dipromed Comércio e Importação Ltda</t>
  </si>
  <si>
    <t>47.869.078/0004-53</t>
  </si>
  <si>
    <t>medicamento</t>
  </si>
  <si>
    <t>Comercial de Alimentos Caetano Ltda</t>
  </si>
  <si>
    <t>10.454.303/0001-38</t>
  </si>
  <si>
    <t>Camila Yukie Goto</t>
  </si>
  <si>
    <t>43.231.645/0001-48</t>
  </si>
  <si>
    <t>Galdino A. Siqueira Filho Padaria Me</t>
  </si>
  <si>
    <t>07.556.205/0001-05</t>
  </si>
  <si>
    <t>material de limpeza</t>
  </si>
  <si>
    <t>coleta de resíduos</t>
  </si>
  <si>
    <t>Pioneira Saneamento e Limpeza Urbana Ltda</t>
  </si>
  <si>
    <t>62.719.083/0022-55</t>
  </si>
  <si>
    <t>Ingrid da Conceição Rodrigues</t>
  </si>
  <si>
    <t>Tribunal de Justiça do Estado São Paulo</t>
  </si>
  <si>
    <t>repasse</t>
  </si>
  <si>
    <t>rescisão contratual</t>
  </si>
  <si>
    <t>31.378.288/0001-66</t>
  </si>
  <si>
    <t>União Quimica Farmaceutica Nacional S.A</t>
  </si>
  <si>
    <t>Comercial Cirurgica Rioclarense Ltda</t>
  </si>
  <si>
    <t>67.729.178/0004-91</t>
  </si>
  <si>
    <t>04.027.894/0007-50</t>
  </si>
  <si>
    <t>medicamento (parcial)</t>
  </si>
  <si>
    <t>Mabe Farma Produtos Hospitalares Ltda</t>
  </si>
  <si>
    <t>44.387.760/0001-79</t>
  </si>
  <si>
    <t>15.021.981/0001-20</t>
  </si>
  <si>
    <t>Centroeste Carnes e Derivados Ltda</t>
  </si>
  <si>
    <t>03.802.108/0001-96</t>
  </si>
  <si>
    <t>55.309.074/0001-04</t>
  </si>
  <si>
    <t>08.189.587/0001-30</t>
  </si>
  <si>
    <t>Reval Atacado de Papelaria Ltda</t>
  </si>
  <si>
    <t>material de escritório</t>
  </si>
  <si>
    <t>Sygapel Comércio e Distribuição Ltda Me</t>
  </si>
  <si>
    <t>24.081.306/0001-88</t>
  </si>
  <si>
    <t xml:space="preserve">encargos </t>
  </si>
  <si>
    <t>Guararema, 31 de janeiro de 2023.</t>
  </si>
  <si>
    <t>Dupatri Hospitalar Com Importação e Exportação Ltda</t>
  </si>
  <si>
    <t>Unomed Comércio de Materiais Hospitalares Eireli</t>
  </si>
  <si>
    <t>Nacional Comercial Hospitalar S.A</t>
  </si>
  <si>
    <t>52.202.744/0007-88</t>
  </si>
  <si>
    <t>52.202.744/0001-92</t>
  </si>
  <si>
    <t>52.202.744/0006-05</t>
  </si>
  <si>
    <t>Supermed Com Imp de Prod Med e Hospitalar Ltda</t>
  </si>
  <si>
    <t>11.206.099/0001-07</t>
  </si>
  <si>
    <t>22/12/202</t>
  </si>
  <si>
    <t>Novaliança Pharma Comércio de Var Prod Farmaceuticos</t>
  </si>
  <si>
    <t>material de higiene pessoal</t>
  </si>
  <si>
    <t>outros Materiais de consumo</t>
  </si>
  <si>
    <t>Sist de Serv RB Quality Com de Embalagem Ltda</t>
  </si>
  <si>
    <t>Fenix Serviços e Insumos para Escritório Ltda</t>
  </si>
  <si>
    <t>44.529.814/0001-93</t>
  </si>
  <si>
    <t>52.434.156/0001-84</t>
  </si>
  <si>
    <t>material gráfico (parcial)</t>
  </si>
  <si>
    <t>Transf. Bancária nº 1420873 constante do Extrato</t>
  </si>
  <si>
    <t>Transf. Bancária nº 6956876 constante do Extrato</t>
  </si>
  <si>
    <t>Transf. Bancária nº 1765329 constante do Extrato</t>
  </si>
  <si>
    <t>02/01/2023 a 31/01/2023</t>
  </si>
  <si>
    <t>Termo de Convênio 01/2022</t>
  </si>
  <si>
    <t>01/01/2023 a 31/12/2023</t>
  </si>
  <si>
    <t>Os signatários, na qualidade de representantes da Santa Casa de Misericórdia de Guararem vem indicar, na forma abaixo detalhada, as despesas incorridas e pagas no exercício/2023 bem como as despesas a pagar no exercício seguinte.</t>
  </si>
  <si>
    <t>Concessão de Subvenção do Município de Guararema para custeio das despesas de manutenção do atendimento à Saúde, conforme Plano de Trabalho, constante do Processo Administrativo nº 11834/2022 de 18 de outubro de 2022.</t>
  </si>
  <si>
    <t>Medicamental Hospitalar Ltda</t>
  </si>
  <si>
    <t>Reversão Produções Gráficas Ltda Me</t>
  </si>
  <si>
    <t>01.383.391/0001-33</t>
  </si>
  <si>
    <t xml:space="preserve"> </t>
  </si>
  <si>
    <t>Funcionários da Santa Casa de Misericórdia de Guararema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</si>
</sst>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R$&quot;* #,##0.00_);_(&quot;R$&quot;* \(#,##0.00\);_(&quot;R$&quot;* &quot;-&quot;??_);_(@_)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indexed="81"/>
      <name val="Segoe UI"/>
      <family val="2"/>
    </font>
    <font>
      <b/>
      <sz val="8"/>
      <color indexed="81"/>
      <name val="Segoe U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0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/>
    <xf numFmtId="0" fontId="3" fillId="0" borderId="1" xfId="0" applyFont="1" applyBorder="1"/>
    <xf numFmtId="0" fontId="7" fillId="0" borderId="1" xfId="0" applyFont="1" applyBorder="1" applyAlignment="1">
      <alignment horizontal="center" wrapText="1"/>
    </xf>
    <xf numFmtId="44" fontId="3" fillId="0" borderId="1" xfId="1" applyFont="1" applyBorder="1"/>
    <xf numFmtId="44" fontId="3" fillId="0" borderId="1" xfId="1" applyFont="1" applyFill="1" applyBorder="1"/>
    <xf numFmtId="0" fontId="1" fillId="0" borderId="0" xfId="0" applyFont="1" applyAlignment="1">
      <alignment horizontal="left"/>
    </xf>
    <xf numFmtId="4" fontId="3" fillId="0" borderId="1" xfId="0" applyNumberFormat="1" applyFont="1" applyBorder="1"/>
    <xf numFmtId="0" fontId="10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4" fillId="0" borderId="5" xfId="0" applyFont="1" applyBorder="1"/>
    <xf numFmtId="0" fontId="5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44" fontId="0" fillId="0" borderId="0" xfId="1" applyFont="1"/>
    <xf numFmtId="44" fontId="0" fillId="0" borderId="0" xfId="0" applyNumberFormat="1"/>
    <xf numFmtId="0" fontId="0" fillId="0" borderId="0" xfId="0" applyAlignment="1">
      <alignment horizontal="left"/>
    </xf>
    <xf numFmtId="0" fontId="2" fillId="2" borderId="1" xfId="0" applyFont="1" applyFill="1" applyBorder="1"/>
    <xf numFmtId="4" fontId="7" fillId="2" borderId="1" xfId="0" applyNumberFormat="1" applyFont="1" applyFill="1" applyBorder="1"/>
    <xf numFmtId="1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4" fontId="0" fillId="0" borderId="0" xfId="0" applyNumberFormat="1"/>
    <xf numFmtId="0" fontId="5" fillId="0" borderId="0" xfId="0" applyFont="1" applyAlignment="1">
      <alignment horizontal="center"/>
    </xf>
    <xf numFmtId="0" fontId="8" fillId="0" borderId="1" xfId="0" applyFont="1" applyBorder="1"/>
    <xf numFmtId="0" fontId="11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44" fontId="8" fillId="0" borderId="1" xfId="1" applyFont="1" applyFill="1" applyBorder="1"/>
    <xf numFmtId="14" fontId="3" fillId="2" borderId="1" xfId="0" applyNumberFormat="1" applyFont="1" applyFill="1" applyBorder="1"/>
    <xf numFmtId="4" fontId="3" fillId="0" borderId="0" xfId="0" applyNumberFormat="1" applyFont="1"/>
    <xf numFmtId="3" fontId="1" fillId="0" borderId="0" xfId="0" applyNumberFormat="1" applyFont="1"/>
    <xf numFmtId="4" fontId="8" fillId="0" borderId="1" xfId="0" applyNumberFormat="1" applyFont="1" applyBorder="1"/>
    <xf numFmtId="0" fontId="1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14" fontId="1" fillId="0" borderId="1" xfId="0" applyNumberFormat="1" applyFont="1" applyBorder="1"/>
    <xf numFmtId="0" fontId="3" fillId="0" borderId="1" xfId="0" applyFont="1" applyBorder="1" applyAlignment="1">
      <alignment horizontal="left"/>
    </xf>
    <xf numFmtId="44" fontId="4" fillId="0" borderId="1" xfId="1" applyFont="1" applyFill="1" applyBorder="1" applyAlignment="1">
      <alignment horizontal="left" wrapText="1"/>
    </xf>
    <xf numFmtId="0" fontId="14" fillId="0" borderId="0" xfId="0" applyFont="1"/>
    <xf numFmtId="44" fontId="1" fillId="0" borderId="1" xfId="1" applyFont="1" applyFill="1" applyBorder="1"/>
    <xf numFmtId="0" fontId="17" fillId="0" borderId="1" xfId="0" applyFont="1" applyBorder="1" applyAlignment="1">
      <alignment horizontal="center" wrapText="1"/>
    </xf>
    <xf numFmtId="44" fontId="18" fillId="0" borderId="0" xfId="0" applyNumberFormat="1" applyFont="1"/>
    <xf numFmtId="44" fontId="19" fillId="0" borderId="0" xfId="1" applyFont="1" applyFill="1" applyBorder="1"/>
    <xf numFmtId="0" fontId="18" fillId="0" borderId="0" xfId="0" applyFont="1"/>
    <xf numFmtId="44" fontId="6" fillId="0" borderId="1" xfId="1" applyFont="1" applyFill="1" applyBorder="1"/>
    <xf numFmtId="44" fontId="6" fillId="0" borderId="1" xfId="1" applyFont="1" applyBorder="1"/>
    <xf numFmtId="14" fontId="8" fillId="0" borderId="1" xfId="0" applyNumberFormat="1" applyFont="1" applyBorder="1"/>
    <xf numFmtId="44" fontId="20" fillId="2" borderId="1" xfId="1" applyFont="1" applyFill="1" applyBorder="1"/>
    <xf numFmtId="14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wrapText="1"/>
    </xf>
    <xf numFmtId="0" fontId="3" fillId="3" borderId="1" xfId="0" applyFont="1" applyFill="1" applyBorder="1"/>
    <xf numFmtId="44" fontId="5" fillId="3" borderId="1" xfId="1" applyFont="1" applyFill="1" applyBorder="1"/>
    <xf numFmtId="0" fontId="8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 wrapText="1"/>
    </xf>
    <xf numFmtId="14" fontId="13" fillId="0" borderId="1" xfId="0" applyNumberFormat="1" applyFont="1" applyBorder="1"/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1" xfId="0" applyFont="1" applyBorder="1" applyAlignment="1">
      <alignment horizontal="right"/>
    </xf>
    <xf numFmtId="0" fontId="11" fillId="0" borderId="0" xfId="0" applyFont="1" applyAlignment="1">
      <alignment horizontal="left" wrapText="1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4" fontId="13" fillId="0" borderId="1" xfId="1" applyFont="1" applyFill="1" applyBorder="1" applyAlignment="1">
      <alignment horizontal="center"/>
    </xf>
    <xf numFmtId="44" fontId="13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3"/>
  <sheetViews>
    <sheetView topLeftCell="A148" zoomScaleNormal="100" workbookViewId="0">
      <selection activeCell="J17" sqref="J17"/>
    </sheetView>
  </sheetViews>
  <sheetFormatPr defaultRowHeight="15" x14ac:dyDescent="0.25"/>
  <cols>
    <col min="1" max="1" width="28.5703125" customWidth="1"/>
    <col min="2" max="2" width="13.85546875" customWidth="1"/>
    <col min="3" max="3" width="13.7109375" customWidth="1"/>
    <col min="4" max="4" width="15" customWidth="1"/>
    <col min="5" max="5" width="10.28515625" customWidth="1"/>
    <col min="6" max="6" width="14.7109375" customWidth="1"/>
    <col min="8" max="8" width="0" hidden="1" customWidth="1"/>
    <col min="9" max="9" width="16.28515625" hidden="1" customWidth="1"/>
    <col min="10" max="10" width="16.28515625" customWidth="1"/>
    <col min="11" max="11" width="19.140625" customWidth="1"/>
  </cols>
  <sheetData>
    <row r="1" spans="1:6" x14ac:dyDescent="0.25">
      <c r="A1" s="71" t="s">
        <v>108</v>
      </c>
      <c r="B1" s="71"/>
      <c r="C1" s="71"/>
      <c r="D1" s="71"/>
      <c r="E1" s="71"/>
      <c r="F1" s="71"/>
    </row>
    <row r="2" spans="1:6" ht="3.75" customHeight="1" x14ac:dyDescent="0.25">
      <c r="A2" s="36"/>
      <c r="B2" s="36"/>
      <c r="C2" s="36"/>
      <c r="D2" s="36"/>
      <c r="E2" s="36"/>
      <c r="F2" s="36"/>
    </row>
    <row r="3" spans="1:6" x14ac:dyDescent="0.25">
      <c r="A3" s="71" t="s">
        <v>79</v>
      </c>
      <c r="B3" s="71"/>
      <c r="C3" s="71"/>
      <c r="D3" s="71"/>
      <c r="E3" s="71"/>
      <c r="F3" s="71"/>
    </row>
    <row r="4" spans="1:6" x14ac:dyDescent="0.25">
      <c r="A4" s="71" t="s">
        <v>0</v>
      </c>
      <c r="B4" s="71"/>
      <c r="C4" s="71"/>
      <c r="D4" s="71"/>
      <c r="E4" s="71"/>
      <c r="F4" s="71"/>
    </row>
    <row r="5" spans="1:6" ht="6.75" customHeight="1" x14ac:dyDescent="0.25">
      <c r="A5" s="36"/>
      <c r="B5" s="36"/>
      <c r="C5" s="36"/>
      <c r="D5" s="36"/>
      <c r="E5" s="36"/>
      <c r="F5" s="36"/>
    </row>
    <row r="6" spans="1:6" x14ac:dyDescent="0.25">
      <c r="A6" s="71" t="s">
        <v>99</v>
      </c>
      <c r="B6" s="71"/>
      <c r="C6" s="71"/>
      <c r="D6" s="71"/>
      <c r="E6" s="71"/>
      <c r="F6" s="71"/>
    </row>
    <row r="7" spans="1:6" ht="8.25" customHeight="1" x14ac:dyDescent="0.25">
      <c r="A7" s="1"/>
      <c r="B7" s="1"/>
      <c r="C7" s="1"/>
      <c r="D7" s="1"/>
      <c r="E7" s="1"/>
      <c r="F7" s="1"/>
    </row>
    <row r="8" spans="1:6" x14ac:dyDescent="0.25">
      <c r="A8" s="4" t="s">
        <v>94</v>
      </c>
      <c r="B8" s="1" t="s">
        <v>16</v>
      </c>
      <c r="C8" s="1"/>
      <c r="D8" s="1"/>
      <c r="E8" s="1"/>
      <c r="F8" s="1"/>
    </row>
    <row r="9" spans="1:6" x14ac:dyDescent="0.25">
      <c r="A9" s="4" t="s">
        <v>95</v>
      </c>
      <c r="B9" s="1" t="s">
        <v>17</v>
      </c>
      <c r="C9" s="1"/>
      <c r="D9" s="1"/>
      <c r="E9" s="1"/>
      <c r="F9" s="1"/>
    </row>
    <row r="10" spans="1:6" x14ac:dyDescent="0.25">
      <c r="A10" s="4" t="s">
        <v>1</v>
      </c>
      <c r="B10" s="1" t="s">
        <v>18</v>
      </c>
      <c r="C10" s="1"/>
      <c r="D10" s="1"/>
      <c r="E10" s="1"/>
      <c r="F10" s="1"/>
    </row>
    <row r="11" spans="1:6" x14ac:dyDescent="0.25">
      <c r="A11" s="4" t="s">
        <v>2</v>
      </c>
      <c r="B11" s="1" t="s">
        <v>67</v>
      </c>
      <c r="C11" s="1"/>
      <c r="D11" s="1"/>
      <c r="E11" s="1"/>
      <c r="F11" s="1"/>
    </row>
    <row r="12" spans="1:6" x14ac:dyDescent="0.25">
      <c r="A12" s="4" t="s">
        <v>96</v>
      </c>
      <c r="B12" s="1" t="s">
        <v>202</v>
      </c>
      <c r="C12" s="1"/>
      <c r="D12" s="1"/>
      <c r="E12" s="1"/>
      <c r="F12" s="1"/>
    </row>
    <row r="13" spans="1:6" x14ac:dyDescent="0.25">
      <c r="A13" s="4" t="s">
        <v>28</v>
      </c>
      <c r="B13" s="43" t="s">
        <v>203</v>
      </c>
      <c r="C13" s="1"/>
      <c r="D13" s="1"/>
      <c r="E13" s="1"/>
      <c r="F13" s="1"/>
    </row>
    <row r="14" spans="1:6" ht="51.75" customHeight="1" x14ac:dyDescent="0.25">
      <c r="A14" s="4" t="s">
        <v>97</v>
      </c>
      <c r="B14" s="90" t="s">
        <v>284</v>
      </c>
      <c r="C14" s="90"/>
      <c r="D14" s="90"/>
      <c r="E14" s="90"/>
      <c r="F14" s="90"/>
    </row>
    <row r="15" spans="1:6" x14ac:dyDescent="0.25">
      <c r="A15" s="4" t="s">
        <v>3</v>
      </c>
      <c r="B15" s="9">
        <v>2023</v>
      </c>
      <c r="C15" s="1"/>
      <c r="D15" s="1"/>
      <c r="E15" s="1"/>
      <c r="F15" s="1"/>
    </row>
    <row r="16" spans="1:6" x14ac:dyDescent="0.25">
      <c r="A16" s="4" t="s">
        <v>98</v>
      </c>
      <c r="B16" s="1" t="s">
        <v>68</v>
      </c>
      <c r="C16" s="1"/>
      <c r="D16" s="1"/>
      <c r="E16" s="1"/>
      <c r="F16" s="1"/>
    </row>
    <row r="17" spans="1:11" ht="6.75" customHeight="1" x14ac:dyDescent="0.25">
      <c r="A17" s="1"/>
      <c r="B17" s="1"/>
      <c r="C17" s="1"/>
      <c r="D17" s="1"/>
      <c r="E17" s="1"/>
      <c r="F17" s="1"/>
    </row>
    <row r="18" spans="1:11" x14ac:dyDescent="0.25">
      <c r="A18" s="13" t="s">
        <v>29</v>
      </c>
      <c r="B18" s="13" t="s">
        <v>4</v>
      </c>
      <c r="C18" s="91" t="s">
        <v>30</v>
      </c>
      <c r="D18" s="92"/>
      <c r="E18" s="93" t="s">
        <v>31</v>
      </c>
      <c r="F18" s="93"/>
    </row>
    <row r="19" spans="1:11" x14ac:dyDescent="0.25">
      <c r="A19" s="12" t="s">
        <v>281</v>
      </c>
      <c r="B19" s="69">
        <v>44923</v>
      </c>
      <c r="C19" s="81" t="s">
        <v>282</v>
      </c>
      <c r="D19" s="82"/>
      <c r="E19" s="84">
        <v>16899405.699999999</v>
      </c>
      <c r="F19" s="84"/>
      <c r="I19" s="21"/>
    </row>
    <row r="20" spans="1:11" x14ac:dyDescent="0.25">
      <c r="A20" s="12"/>
      <c r="B20" s="47"/>
      <c r="C20" s="81"/>
      <c r="D20" s="82"/>
      <c r="E20" s="85"/>
      <c r="F20" s="85"/>
      <c r="I20" s="20"/>
    </row>
    <row r="21" spans="1:11" ht="8.25" customHeight="1" x14ac:dyDescent="0.25">
      <c r="A21" s="1"/>
      <c r="B21" s="1"/>
      <c r="C21" s="1"/>
      <c r="D21" s="1"/>
      <c r="E21" s="1"/>
      <c r="F21" s="1"/>
      <c r="I21" s="20"/>
    </row>
    <row r="22" spans="1:11" x14ac:dyDescent="0.25">
      <c r="A22" s="88" t="s">
        <v>76</v>
      </c>
      <c r="B22" s="89"/>
      <c r="C22" s="89"/>
      <c r="D22" s="89"/>
      <c r="E22" s="89"/>
      <c r="F22" s="89"/>
    </row>
    <row r="23" spans="1:11" ht="28.5" customHeight="1" x14ac:dyDescent="0.25">
      <c r="A23" s="18" t="s">
        <v>32</v>
      </c>
      <c r="B23" s="18" t="s">
        <v>33</v>
      </c>
      <c r="C23" s="18" t="s">
        <v>34</v>
      </c>
      <c r="D23" s="86" t="s">
        <v>35</v>
      </c>
      <c r="E23" s="86"/>
      <c r="F23" s="18" t="s">
        <v>5</v>
      </c>
    </row>
    <row r="24" spans="1:11" ht="27" customHeight="1" x14ac:dyDescent="0.25">
      <c r="A24" s="58">
        <v>44931</v>
      </c>
      <c r="B24" s="40"/>
      <c r="C24" s="58">
        <v>44931</v>
      </c>
      <c r="D24" s="87" t="s">
        <v>277</v>
      </c>
      <c r="E24" s="87"/>
      <c r="F24" s="40">
        <v>700000</v>
      </c>
      <c r="J24" s="20"/>
    </row>
    <row r="25" spans="1:11" ht="27" customHeight="1" x14ac:dyDescent="0.25">
      <c r="A25" s="58"/>
      <c r="B25" s="40"/>
      <c r="C25" s="58">
        <v>44938</v>
      </c>
      <c r="D25" s="87" t="s">
        <v>278</v>
      </c>
      <c r="E25" s="87"/>
      <c r="F25" s="40">
        <v>720000</v>
      </c>
      <c r="J25" s="20"/>
    </row>
    <row r="26" spans="1:11" ht="27" customHeight="1" x14ac:dyDescent="0.25">
      <c r="A26" s="58"/>
      <c r="B26" s="40"/>
      <c r="C26" s="58">
        <v>44944</v>
      </c>
      <c r="D26" s="87" t="s">
        <v>279</v>
      </c>
      <c r="E26" s="87"/>
      <c r="F26" s="40">
        <v>158283</v>
      </c>
      <c r="I26" s="21"/>
      <c r="J26" s="20"/>
      <c r="K26" s="20"/>
    </row>
    <row r="27" spans="1:11" ht="27" customHeight="1" x14ac:dyDescent="0.25">
      <c r="A27" s="58"/>
      <c r="B27" s="40"/>
      <c r="C27" s="58"/>
      <c r="D27" s="87"/>
      <c r="E27" s="87"/>
      <c r="F27" s="40">
        <v>0</v>
      </c>
      <c r="J27" s="20"/>
      <c r="K27" s="20"/>
    </row>
    <row r="28" spans="1:11" x14ac:dyDescent="0.25">
      <c r="A28" s="73" t="s">
        <v>77</v>
      </c>
      <c r="B28" s="73"/>
      <c r="C28" s="73"/>
      <c r="D28" s="73"/>
      <c r="E28" s="73"/>
      <c r="F28" s="40">
        <v>0</v>
      </c>
      <c r="J28" s="20"/>
      <c r="K28" s="20"/>
    </row>
    <row r="29" spans="1:11" x14ac:dyDescent="0.25">
      <c r="A29" s="73" t="s">
        <v>36</v>
      </c>
      <c r="B29" s="73"/>
      <c r="C29" s="73"/>
      <c r="D29" s="73"/>
      <c r="E29" s="73"/>
      <c r="F29" s="8">
        <f>SUM(F24:F27)</f>
        <v>1578283</v>
      </c>
      <c r="J29" s="20"/>
      <c r="K29" s="20"/>
    </row>
    <row r="30" spans="1:11" x14ac:dyDescent="0.25">
      <c r="A30" s="73" t="s">
        <v>37</v>
      </c>
      <c r="B30" s="73"/>
      <c r="C30" s="73"/>
      <c r="D30" s="73"/>
      <c r="E30" s="73"/>
      <c r="F30" s="40">
        <v>140.35</v>
      </c>
      <c r="H30" s="50" t="s">
        <v>280</v>
      </c>
      <c r="J30" s="20"/>
      <c r="K30" s="20"/>
    </row>
    <row r="31" spans="1:11" x14ac:dyDescent="0.25">
      <c r="A31" s="73" t="s">
        <v>38</v>
      </c>
      <c r="B31" s="73"/>
      <c r="C31" s="73"/>
      <c r="D31" s="73"/>
      <c r="E31" s="73"/>
      <c r="F31" s="8">
        <v>0</v>
      </c>
      <c r="J31" s="20"/>
      <c r="K31" s="20"/>
    </row>
    <row r="32" spans="1:11" x14ac:dyDescent="0.25">
      <c r="A32" s="73" t="s">
        <v>39</v>
      </c>
      <c r="B32" s="73"/>
      <c r="C32" s="73"/>
      <c r="D32" s="73"/>
      <c r="E32" s="73"/>
      <c r="F32" s="8">
        <f>F28+F29+F30+F31</f>
        <v>1578423.35</v>
      </c>
      <c r="J32" s="20"/>
      <c r="K32" s="20"/>
    </row>
    <row r="33" spans="1:11" x14ac:dyDescent="0.25">
      <c r="A33" s="73" t="s">
        <v>78</v>
      </c>
      <c r="B33" s="73"/>
      <c r="C33" s="73"/>
      <c r="D33" s="73"/>
      <c r="E33" s="73"/>
      <c r="F33" s="8">
        <v>0</v>
      </c>
      <c r="K33" s="20"/>
    </row>
    <row r="34" spans="1:11" x14ac:dyDescent="0.25">
      <c r="A34" s="73" t="s">
        <v>40</v>
      </c>
      <c r="B34" s="73"/>
      <c r="C34" s="73"/>
      <c r="D34" s="73"/>
      <c r="E34" s="73"/>
      <c r="F34" s="7">
        <f>F32+F33</f>
        <v>1578423.35</v>
      </c>
      <c r="G34" s="21"/>
      <c r="I34" s="21"/>
      <c r="K34" s="20"/>
    </row>
    <row r="35" spans="1:11" ht="9.75" customHeight="1" x14ac:dyDescent="0.25">
      <c r="A35" s="11" t="s">
        <v>41</v>
      </c>
      <c r="B35" s="2"/>
      <c r="C35" s="2"/>
      <c r="I35" s="21"/>
      <c r="K35" s="20"/>
    </row>
    <row r="36" spans="1:11" ht="11.25" customHeight="1" x14ac:dyDescent="0.25">
      <c r="A36" s="11" t="s">
        <v>42</v>
      </c>
      <c r="B36" s="2"/>
      <c r="C36" s="2"/>
      <c r="K36" s="20"/>
    </row>
    <row r="37" spans="1:11" ht="10.5" customHeight="1" x14ac:dyDescent="0.25">
      <c r="A37" s="11" t="s">
        <v>69</v>
      </c>
      <c r="B37" s="2"/>
      <c r="C37" s="2"/>
      <c r="I37" s="21"/>
      <c r="K37" s="20"/>
    </row>
    <row r="38" spans="1:11" ht="10.5" customHeight="1" x14ac:dyDescent="0.25">
      <c r="A38" s="11"/>
      <c r="B38" s="2"/>
      <c r="C38" s="2"/>
      <c r="I38" s="21"/>
      <c r="K38" s="20"/>
    </row>
    <row r="39" spans="1:11" ht="10.5" customHeight="1" x14ac:dyDescent="0.25">
      <c r="A39" s="11"/>
      <c r="B39" s="2"/>
      <c r="C39" s="2"/>
      <c r="I39" s="21"/>
      <c r="K39" s="20"/>
    </row>
    <row r="40" spans="1:11" ht="10.5" customHeight="1" x14ac:dyDescent="0.25">
      <c r="A40" s="11"/>
      <c r="B40" s="2"/>
      <c r="C40" s="2"/>
      <c r="I40" s="21"/>
      <c r="K40" s="20"/>
    </row>
    <row r="41" spans="1:11" ht="10.5" customHeight="1" x14ac:dyDescent="0.25">
      <c r="A41" s="11"/>
      <c r="B41" s="2"/>
      <c r="C41" s="2"/>
      <c r="I41" s="21"/>
      <c r="K41" s="20"/>
    </row>
    <row r="42" spans="1:11" ht="10.5" customHeight="1" x14ac:dyDescent="0.25">
      <c r="A42" s="11"/>
      <c r="B42" s="2"/>
      <c r="C42" s="2"/>
      <c r="I42" s="21"/>
      <c r="K42" s="20"/>
    </row>
    <row r="43" spans="1:11" ht="10.5" customHeight="1" x14ac:dyDescent="0.25">
      <c r="A43" s="11"/>
      <c r="B43" s="2"/>
      <c r="C43" s="2"/>
      <c r="I43" s="21"/>
      <c r="K43" s="20"/>
    </row>
    <row r="44" spans="1:11" ht="10.5" customHeight="1" x14ac:dyDescent="0.25">
      <c r="A44" s="11"/>
      <c r="B44" s="2"/>
      <c r="C44" s="2"/>
      <c r="I44" s="21"/>
      <c r="K44" s="20"/>
    </row>
    <row r="45" spans="1:11" ht="10.5" customHeight="1" x14ac:dyDescent="0.25">
      <c r="A45" s="11"/>
      <c r="B45" s="2"/>
      <c r="C45" s="2"/>
      <c r="I45" s="21"/>
      <c r="K45" s="20"/>
    </row>
    <row r="46" spans="1:11" ht="10.5" customHeight="1" x14ac:dyDescent="0.25">
      <c r="A46" s="11"/>
      <c r="B46" s="2"/>
      <c r="C46" s="2"/>
      <c r="I46" s="21"/>
      <c r="K46" s="20"/>
    </row>
    <row r="47" spans="1:11" ht="10.5" customHeight="1" x14ac:dyDescent="0.25">
      <c r="A47" s="11"/>
      <c r="B47" s="2"/>
      <c r="C47" s="2"/>
      <c r="I47" s="21"/>
      <c r="K47" s="20"/>
    </row>
    <row r="48" spans="1:11" ht="10.5" customHeight="1" x14ac:dyDescent="0.25">
      <c r="A48" s="11"/>
      <c r="B48" s="2"/>
      <c r="C48" s="2"/>
      <c r="I48" s="21"/>
      <c r="K48" s="20"/>
    </row>
    <row r="49" spans="1:11" ht="10.5" customHeight="1" x14ac:dyDescent="0.25">
      <c r="A49" s="11"/>
      <c r="B49" s="2"/>
      <c r="C49" s="2"/>
      <c r="I49" s="21"/>
      <c r="K49" s="20"/>
    </row>
    <row r="50" spans="1:11" ht="10.5" customHeight="1" x14ac:dyDescent="0.25">
      <c r="A50" s="11"/>
      <c r="B50" s="2"/>
      <c r="C50" s="2"/>
      <c r="I50" s="21"/>
      <c r="K50" s="20"/>
    </row>
    <row r="51" spans="1:11" ht="10.5" customHeight="1" x14ac:dyDescent="0.25">
      <c r="A51" s="11"/>
      <c r="B51" s="2"/>
      <c r="C51" s="2"/>
      <c r="I51" s="21"/>
      <c r="K51" s="20"/>
    </row>
    <row r="52" spans="1:11" ht="20.100000000000001" customHeight="1" x14ac:dyDescent="0.25">
      <c r="A52" s="71" t="s">
        <v>108</v>
      </c>
      <c r="B52" s="71"/>
      <c r="C52" s="71"/>
      <c r="D52" s="71"/>
      <c r="E52" s="71"/>
      <c r="F52" s="71"/>
    </row>
    <row r="53" spans="1:11" ht="13.5" customHeight="1" x14ac:dyDescent="0.25">
      <c r="A53" s="36"/>
      <c r="B53" s="36"/>
      <c r="C53" s="36"/>
      <c r="D53" s="36"/>
      <c r="E53" s="36"/>
      <c r="F53" s="36"/>
    </row>
    <row r="54" spans="1:11" ht="16.5" customHeight="1" x14ac:dyDescent="0.25">
      <c r="A54" s="71" t="s">
        <v>79</v>
      </c>
      <c r="B54" s="71"/>
      <c r="C54" s="71"/>
      <c r="D54" s="71"/>
      <c r="E54" s="71"/>
      <c r="F54" s="71"/>
    </row>
    <row r="55" spans="1:11" ht="16.5" customHeight="1" x14ac:dyDescent="0.25">
      <c r="A55" s="71" t="s">
        <v>0</v>
      </c>
      <c r="B55" s="71"/>
      <c r="C55" s="71"/>
      <c r="D55" s="71"/>
      <c r="E55" s="71"/>
      <c r="F55" s="71"/>
    </row>
    <row r="56" spans="1:11" ht="9.75" customHeight="1" x14ac:dyDescent="0.25">
      <c r="A56" s="36"/>
      <c r="B56" s="36"/>
      <c r="C56" s="36"/>
      <c r="D56" s="36"/>
      <c r="E56" s="36"/>
      <c r="F56" s="36"/>
    </row>
    <row r="57" spans="1:11" ht="13.5" customHeight="1" x14ac:dyDescent="0.25">
      <c r="A57" s="71" t="s">
        <v>99</v>
      </c>
      <c r="B57" s="71"/>
      <c r="C57" s="71"/>
      <c r="D57" s="71"/>
      <c r="E57" s="71"/>
      <c r="F57" s="71"/>
    </row>
    <row r="58" spans="1:11" ht="13.5" customHeight="1" x14ac:dyDescent="0.25"/>
    <row r="59" spans="1:11" ht="38.25" customHeight="1" x14ac:dyDescent="0.25">
      <c r="A59" s="94" t="s">
        <v>283</v>
      </c>
      <c r="B59" s="94"/>
      <c r="C59" s="94"/>
      <c r="D59" s="94"/>
      <c r="E59" s="94"/>
      <c r="F59" s="94"/>
    </row>
    <row r="60" spans="1:11" ht="9.75" customHeight="1" x14ac:dyDescent="0.25"/>
    <row r="61" spans="1:11" ht="15.75" customHeight="1" x14ac:dyDescent="0.25">
      <c r="A61" s="83" t="s">
        <v>81</v>
      </c>
      <c r="B61" s="83"/>
      <c r="C61" s="83"/>
      <c r="D61" s="83"/>
      <c r="E61" s="83"/>
      <c r="F61" s="83"/>
    </row>
    <row r="62" spans="1:11" ht="12" customHeight="1" x14ac:dyDescent="0.25">
      <c r="A62" s="95" t="s">
        <v>43</v>
      </c>
      <c r="B62" s="95"/>
      <c r="C62" s="95"/>
      <c r="D62" s="95"/>
      <c r="E62" s="95"/>
      <c r="F62" s="95"/>
    </row>
    <row r="63" spans="1:11" ht="68.25" x14ac:dyDescent="0.25">
      <c r="A63" s="15" t="s">
        <v>44</v>
      </c>
      <c r="B63" s="15" t="s">
        <v>45</v>
      </c>
      <c r="C63" s="15" t="s">
        <v>46</v>
      </c>
      <c r="D63" s="15" t="s">
        <v>47</v>
      </c>
      <c r="E63" s="15" t="s">
        <v>83</v>
      </c>
      <c r="F63" s="15" t="s">
        <v>48</v>
      </c>
    </row>
    <row r="64" spans="1:11" ht="20.100000000000001" customHeight="1" x14ac:dyDescent="0.25">
      <c r="A64" s="12" t="s">
        <v>22</v>
      </c>
      <c r="B64" s="44">
        <v>709311.56</v>
      </c>
      <c r="C64" s="44">
        <v>0</v>
      </c>
      <c r="D64" s="44">
        <v>709311.56</v>
      </c>
      <c r="E64" s="44">
        <f>C64+D64</f>
        <v>709311.56</v>
      </c>
      <c r="F64" s="10">
        <v>0</v>
      </c>
    </row>
    <row r="65" spans="1:9" ht="20.100000000000001" customHeight="1" x14ac:dyDescent="0.25">
      <c r="A65" s="12" t="s">
        <v>24</v>
      </c>
      <c r="B65" s="44">
        <v>0</v>
      </c>
      <c r="C65" s="44">
        <v>0</v>
      </c>
      <c r="D65" s="44">
        <v>0</v>
      </c>
      <c r="E65" s="44">
        <f t="shared" ref="E65:E80" si="0">C65+D65</f>
        <v>0</v>
      </c>
      <c r="F65" s="10">
        <v>0</v>
      </c>
    </row>
    <row r="66" spans="1:9" ht="20.100000000000001" customHeight="1" x14ac:dyDescent="0.25">
      <c r="A66" s="12" t="s">
        <v>20</v>
      </c>
      <c r="B66" s="44">
        <v>15652.53</v>
      </c>
      <c r="C66" s="44">
        <v>0</v>
      </c>
      <c r="D66" s="44">
        <v>15652.53</v>
      </c>
      <c r="E66" s="44">
        <f t="shared" si="0"/>
        <v>15652.53</v>
      </c>
      <c r="F66" s="10">
        <v>0</v>
      </c>
    </row>
    <row r="67" spans="1:9" ht="20.100000000000001" customHeight="1" x14ac:dyDescent="0.25">
      <c r="A67" s="12" t="s">
        <v>70</v>
      </c>
      <c r="B67" s="44">
        <v>18733.75</v>
      </c>
      <c r="C67" s="44">
        <v>0</v>
      </c>
      <c r="D67" s="44">
        <v>18733.75</v>
      </c>
      <c r="E67" s="44">
        <f t="shared" si="0"/>
        <v>18733.75</v>
      </c>
      <c r="F67" s="10">
        <v>0</v>
      </c>
      <c r="I67" s="35"/>
    </row>
    <row r="68" spans="1:9" ht="20.100000000000001" customHeight="1" x14ac:dyDescent="0.25">
      <c r="A68" s="12" t="s">
        <v>21</v>
      </c>
      <c r="B68" s="44">
        <v>18538.849999999999</v>
      </c>
      <c r="C68" s="44">
        <v>0</v>
      </c>
      <c r="D68" s="44">
        <v>18538.849999999999</v>
      </c>
      <c r="E68" s="44">
        <f t="shared" si="0"/>
        <v>18538.849999999999</v>
      </c>
      <c r="F68" s="10">
        <v>0</v>
      </c>
      <c r="I68" s="35"/>
    </row>
    <row r="69" spans="1:9" ht="20.100000000000001" customHeight="1" x14ac:dyDescent="0.25">
      <c r="A69" s="14" t="s">
        <v>25</v>
      </c>
      <c r="B69" s="44">
        <v>15494.64</v>
      </c>
      <c r="C69" s="44">
        <v>0</v>
      </c>
      <c r="D69" s="44">
        <v>15494.64</v>
      </c>
      <c r="E69" s="44">
        <f t="shared" si="0"/>
        <v>15494.64</v>
      </c>
      <c r="F69" s="10">
        <v>0</v>
      </c>
    </row>
    <row r="70" spans="1:9" ht="20.100000000000001" customHeight="1" x14ac:dyDescent="0.25">
      <c r="A70" s="12" t="s">
        <v>49</v>
      </c>
      <c r="B70" s="44">
        <v>645727</v>
      </c>
      <c r="C70" s="44">
        <v>0</v>
      </c>
      <c r="D70" s="44">
        <v>645727</v>
      </c>
      <c r="E70" s="44">
        <f t="shared" si="0"/>
        <v>645727</v>
      </c>
      <c r="F70" s="10">
        <v>0</v>
      </c>
    </row>
    <row r="71" spans="1:9" ht="20.100000000000001" customHeight="1" x14ac:dyDescent="0.25">
      <c r="A71" s="14" t="s">
        <v>23</v>
      </c>
      <c r="B71" s="44">
        <v>96435.97</v>
      </c>
      <c r="C71" s="44">
        <v>0</v>
      </c>
      <c r="D71" s="44">
        <v>96435.97</v>
      </c>
      <c r="E71" s="44">
        <f t="shared" si="0"/>
        <v>96435.97</v>
      </c>
      <c r="F71" s="10">
        <v>0</v>
      </c>
      <c r="I71" s="42"/>
    </row>
    <row r="72" spans="1:9" ht="20.100000000000001" customHeight="1" x14ac:dyDescent="0.25">
      <c r="A72" s="12" t="s">
        <v>50</v>
      </c>
      <c r="B72" s="44">
        <v>0</v>
      </c>
      <c r="C72" s="44">
        <v>0</v>
      </c>
      <c r="D72" s="44">
        <v>0</v>
      </c>
      <c r="E72" s="44">
        <f t="shared" si="0"/>
        <v>0</v>
      </c>
      <c r="F72" s="10">
        <v>0</v>
      </c>
    </row>
    <row r="73" spans="1:9" ht="20.100000000000001" customHeight="1" x14ac:dyDescent="0.25">
      <c r="A73" s="12" t="s">
        <v>26</v>
      </c>
      <c r="B73" s="44">
        <v>3455.07</v>
      </c>
      <c r="C73" s="44">
        <v>0</v>
      </c>
      <c r="D73" s="44">
        <v>3455.07</v>
      </c>
      <c r="E73" s="44">
        <f t="shared" si="0"/>
        <v>3455.07</v>
      </c>
      <c r="F73" s="10">
        <v>0</v>
      </c>
    </row>
    <row r="74" spans="1:9" ht="20.100000000000001" customHeight="1" x14ac:dyDescent="0.25">
      <c r="A74" s="12" t="s">
        <v>51</v>
      </c>
      <c r="B74" s="44">
        <v>21477.73</v>
      </c>
      <c r="C74" s="44">
        <v>0</v>
      </c>
      <c r="D74" s="44">
        <v>21477.73</v>
      </c>
      <c r="E74" s="44">
        <f t="shared" si="0"/>
        <v>21477.73</v>
      </c>
      <c r="F74" s="10">
        <v>0</v>
      </c>
      <c r="I74" s="42"/>
    </row>
    <row r="75" spans="1:9" ht="20.100000000000001" customHeight="1" x14ac:dyDescent="0.25">
      <c r="A75" s="12" t="s">
        <v>52</v>
      </c>
      <c r="B75" s="44">
        <v>6594.22</v>
      </c>
      <c r="C75" s="44">
        <v>0</v>
      </c>
      <c r="D75" s="44">
        <v>6594.22</v>
      </c>
      <c r="E75" s="44">
        <f t="shared" si="0"/>
        <v>6594.22</v>
      </c>
      <c r="F75" s="10">
        <v>0</v>
      </c>
      <c r="I75" s="35"/>
    </row>
    <row r="76" spans="1:9" ht="20.100000000000001" customHeight="1" x14ac:dyDescent="0.25">
      <c r="A76" s="14" t="s">
        <v>53</v>
      </c>
      <c r="B76" s="44">
        <v>0</v>
      </c>
      <c r="C76" s="44">
        <v>0</v>
      </c>
      <c r="D76" s="44">
        <v>0</v>
      </c>
      <c r="E76" s="44">
        <f t="shared" si="0"/>
        <v>0</v>
      </c>
      <c r="F76" s="10">
        <v>0</v>
      </c>
      <c r="I76" s="35"/>
    </row>
    <row r="77" spans="1:9" ht="22.5" customHeight="1" x14ac:dyDescent="0.25">
      <c r="A77" s="12" t="s">
        <v>54</v>
      </c>
      <c r="B77" s="44">
        <v>0</v>
      </c>
      <c r="C77" s="44">
        <v>0</v>
      </c>
      <c r="D77" s="44">
        <v>0</v>
      </c>
      <c r="E77" s="44">
        <f t="shared" si="0"/>
        <v>0</v>
      </c>
      <c r="F77" s="10">
        <v>0</v>
      </c>
      <c r="I77" s="42"/>
    </row>
    <row r="78" spans="1:9" ht="23.25" customHeight="1" x14ac:dyDescent="0.25">
      <c r="A78" s="14" t="s">
        <v>55</v>
      </c>
      <c r="B78" s="44">
        <v>121.9</v>
      </c>
      <c r="C78" s="44">
        <v>0</v>
      </c>
      <c r="D78" s="44">
        <v>121.9</v>
      </c>
      <c r="E78" s="44">
        <f t="shared" si="0"/>
        <v>121.9</v>
      </c>
      <c r="F78" s="10">
        <v>0</v>
      </c>
      <c r="I78" s="35"/>
    </row>
    <row r="79" spans="1:9" ht="20.100000000000001" customHeight="1" x14ac:dyDescent="0.25">
      <c r="A79" s="12" t="s">
        <v>27</v>
      </c>
      <c r="B79" s="44">
        <v>26880.13</v>
      </c>
      <c r="C79" s="44">
        <v>0</v>
      </c>
      <c r="D79" s="44">
        <v>26880.13</v>
      </c>
      <c r="E79" s="44">
        <f t="shared" si="0"/>
        <v>26880.13</v>
      </c>
      <c r="F79" s="10">
        <v>0</v>
      </c>
      <c r="I79" s="35"/>
    </row>
    <row r="80" spans="1:9" ht="20.100000000000001" customHeight="1" x14ac:dyDescent="0.25">
      <c r="A80" s="23" t="s">
        <v>6</v>
      </c>
      <c r="B80" s="24">
        <f>SUM(B64:B79)</f>
        <v>1578423.3499999999</v>
      </c>
      <c r="C80" s="24">
        <f>SUM(C64:C79)</f>
        <v>0</v>
      </c>
      <c r="D80" s="24">
        <f>SUM(D64:D79)</f>
        <v>1578423.3499999999</v>
      </c>
      <c r="E80" s="24">
        <f t="shared" si="0"/>
        <v>1578423.3499999999</v>
      </c>
      <c r="F80" s="24">
        <f>SUM(F64:F79)</f>
        <v>0</v>
      </c>
      <c r="I80" s="35"/>
    </row>
    <row r="81" spans="1:9" x14ac:dyDescent="0.25">
      <c r="A81" s="16" t="s">
        <v>56</v>
      </c>
      <c r="I81" s="35"/>
    </row>
    <row r="82" spans="1:9" x14ac:dyDescent="0.25">
      <c r="A82" s="3" t="s">
        <v>57</v>
      </c>
      <c r="B82" s="3"/>
      <c r="C82" s="3"/>
      <c r="D82" s="3"/>
      <c r="E82" s="3"/>
      <c r="F82" s="3"/>
      <c r="I82" s="35"/>
    </row>
    <row r="83" spans="1:9" x14ac:dyDescent="0.25">
      <c r="A83" s="3" t="s">
        <v>58</v>
      </c>
      <c r="B83" s="3"/>
      <c r="C83" s="3"/>
      <c r="D83" s="3"/>
      <c r="E83" s="3"/>
      <c r="F83" s="3"/>
      <c r="I83" s="35"/>
    </row>
    <row r="84" spans="1:9" x14ac:dyDescent="0.25">
      <c r="A84" s="3" t="s">
        <v>59</v>
      </c>
      <c r="B84" s="3"/>
      <c r="C84" s="3"/>
      <c r="D84" s="3"/>
      <c r="E84" s="3"/>
      <c r="F84" s="3"/>
      <c r="I84" s="35"/>
    </row>
    <row r="85" spans="1:9" ht="26.25" customHeight="1" x14ac:dyDescent="0.25">
      <c r="A85" s="72" t="s">
        <v>60</v>
      </c>
      <c r="B85" s="72"/>
      <c r="C85" s="72"/>
      <c r="D85" s="72"/>
      <c r="E85" s="72"/>
      <c r="F85" s="72"/>
    </row>
    <row r="86" spans="1:9" ht="44.25" customHeight="1" x14ac:dyDescent="0.25">
      <c r="A86" s="74" t="s">
        <v>71</v>
      </c>
      <c r="B86" s="74"/>
      <c r="C86" s="74"/>
      <c r="D86" s="74"/>
      <c r="E86" s="74"/>
      <c r="F86" s="74"/>
    </row>
    <row r="87" spans="1:9" x14ac:dyDescent="0.25">
      <c r="A87" s="3" t="s">
        <v>61</v>
      </c>
      <c r="B87" s="3"/>
      <c r="C87" s="3"/>
      <c r="D87" s="3"/>
      <c r="E87" s="3"/>
      <c r="F87" s="3"/>
    </row>
    <row r="92" spans="1:9" ht="20.100000000000001" customHeight="1" x14ac:dyDescent="0.25">
      <c r="A92" s="71" t="s">
        <v>108</v>
      </c>
      <c r="B92" s="71"/>
      <c r="C92" s="71"/>
      <c r="D92" s="71"/>
      <c r="E92" s="71"/>
      <c r="F92" s="71"/>
    </row>
    <row r="93" spans="1:9" ht="9" customHeight="1" x14ac:dyDescent="0.25">
      <c r="A93" s="36"/>
      <c r="B93" s="36"/>
      <c r="C93" s="36"/>
      <c r="D93" s="36"/>
      <c r="E93" s="36"/>
      <c r="F93" s="36"/>
    </row>
    <row r="94" spans="1:9" ht="20.100000000000001" customHeight="1" x14ac:dyDescent="0.25">
      <c r="A94" s="71" t="s">
        <v>79</v>
      </c>
      <c r="B94" s="71"/>
      <c r="C94" s="71"/>
      <c r="D94" s="71"/>
      <c r="E94" s="71"/>
      <c r="F94" s="71"/>
    </row>
    <row r="95" spans="1:9" ht="20.100000000000001" customHeight="1" x14ac:dyDescent="0.25">
      <c r="A95" s="71" t="s">
        <v>0</v>
      </c>
      <c r="B95" s="71"/>
      <c r="C95" s="71"/>
      <c r="D95" s="71"/>
      <c r="E95" s="71"/>
      <c r="F95" s="71"/>
    </row>
    <row r="96" spans="1:9" ht="9" customHeight="1" x14ac:dyDescent="0.25">
      <c r="A96" s="36"/>
      <c r="B96" s="36"/>
      <c r="C96" s="36"/>
      <c r="D96" s="36"/>
      <c r="E96" s="36"/>
      <c r="F96" s="36"/>
    </row>
    <row r="97" spans="1:10" ht="20.100000000000001" customHeight="1" x14ac:dyDescent="0.25">
      <c r="A97" s="71" t="s">
        <v>99</v>
      </c>
      <c r="B97" s="71"/>
      <c r="C97" s="71"/>
      <c r="D97" s="71"/>
      <c r="E97" s="71"/>
      <c r="F97" s="71"/>
    </row>
    <row r="100" spans="1:10" ht="20.100000000000001" customHeight="1" x14ac:dyDescent="0.25">
      <c r="A100" s="78" t="s">
        <v>62</v>
      </c>
      <c r="B100" s="79"/>
      <c r="C100" s="79"/>
      <c r="D100" s="79"/>
      <c r="E100" s="80"/>
      <c r="F100" s="19"/>
    </row>
    <row r="101" spans="1:10" ht="20.100000000000001" customHeight="1" x14ac:dyDescent="0.25">
      <c r="A101" s="75" t="s">
        <v>63</v>
      </c>
      <c r="B101" s="76"/>
      <c r="C101" s="76"/>
      <c r="D101" s="76"/>
      <c r="E101" s="77"/>
      <c r="F101" s="10">
        <f>F34</f>
        <v>1578423.35</v>
      </c>
    </row>
    <row r="102" spans="1:10" ht="20.100000000000001" customHeight="1" x14ac:dyDescent="0.25">
      <c r="A102" s="75" t="s">
        <v>64</v>
      </c>
      <c r="B102" s="76"/>
      <c r="C102" s="76"/>
      <c r="D102" s="76"/>
      <c r="E102" s="77"/>
      <c r="F102" s="10">
        <f>C80+D80</f>
        <v>1578423.3499999999</v>
      </c>
    </row>
    <row r="103" spans="1:10" ht="20.100000000000001" customHeight="1" x14ac:dyDescent="0.25">
      <c r="A103" s="75" t="s">
        <v>65</v>
      </c>
      <c r="B103" s="76"/>
      <c r="C103" s="76"/>
      <c r="D103" s="76"/>
      <c r="E103" s="77"/>
      <c r="F103" s="10">
        <f>F32-(F102-F33)</f>
        <v>0</v>
      </c>
      <c r="I103" s="20"/>
    </row>
    <row r="104" spans="1:10" ht="20.100000000000001" customHeight="1" x14ac:dyDescent="0.25">
      <c r="A104" s="75" t="s">
        <v>66</v>
      </c>
      <c r="B104" s="76"/>
      <c r="C104" s="76"/>
      <c r="D104" s="76"/>
      <c r="E104" s="77"/>
      <c r="F104" s="10">
        <v>0</v>
      </c>
      <c r="I104" s="20"/>
      <c r="J104" s="35"/>
    </row>
    <row r="105" spans="1:10" ht="20.100000000000001" customHeight="1" x14ac:dyDescent="0.25">
      <c r="A105" s="75" t="s">
        <v>80</v>
      </c>
      <c r="B105" s="76"/>
      <c r="C105" s="76"/>
      <c r="D105" s="76"/>
      <c r="E105" s="77"/>
      <c r="F105" s="10">
        <f>F103-F104</f>
        <v>0</v>
      </c>
      <c r="I105" s="20"/>
      <c r="J105" s="35"/>
    </row>
    <row r="106" spans="1:10" x14ac:dyDescent="0.25">
      <c r="I106" s="20"/>
    </row>
    <row r="107" spans="1:10" x14ac:dyDescent="0.25">
      <c r="I107" s="35"/>
    </row>
    <row r="108" spans="1:10" ht="15" customHeight="1" x14ac:dyDescent="0.25">
      <c r="A108" s="70" t="s">
        <v>109</v>
      </c>
      <c r="B108" s="70"/>
      <c r="C108" s="70"/>
      <c r="D108" s="70"/>
      <c r="E108" s="70"/>
      <c r="F108" s="70"/>
      <c r="I108" s="21"/>
    </row>
    <row r="109" spans="1:10" ht="30" customHeight="1" x14ac:dyDescent="0.25">
      <c r="A109" s="70"/>
      <c r="B109" s="70"/>
      <c r="C109" s="70"/>
      <c r="D109" s="70"/>
      <c r="E109" s="70"/>
      <c r="F109" s="70"/>
    </row>
    <row r="110" spans="1:10" x14ac:dyDescent="0.25">
      <c r="I110" s="21"/>
      <c r="J110" s="20"/>
    </row>
    <row r="111" spans="1:10" x14ac:dyDescent="0.25">
      <c r="A111" t="s">
        <v>259</v>
      </c>
      <c r="I111" s="21"/>
      <c r="J111" s="20"/>
    </row>
    <row r="112" spans="1:10" x14ac:dyDescent="0.25">
      <c r="I112" s="21"/>
      <c r="J112" s="20"/>
    </row>
    <row r="113" spans="1:10" x14ac:dyDescent="0.25">
      <c r="I113" s="21"/>
      <c r="J113" s="20"/>
    </row>
    <row r="114" spans="1:10" x14ac:dyDescent="0.25">
      <c r="I114" s="21"/>
      <c r="J114" s="20"/>
    </row>
    <row r="115" spans="1:10" x14ac:dyDescent="0.25">
      <c r="I115" s="21"/>
      <c r="J115" s="20"/>
    </row>
    <row r="116" spans="1:10" x14ac:dyDescent="0.25">
      <c r="A116" s="17" t="s">
        <v>200</v>
      </c>
      <c r="C116" s="17" t="s">
        <v>82</v>
      </c>
      <c r="I116" s="21"/>
      <c r="J116" s="20"/>
    </row>
    <row r="117" spans="1:10" x14ac:dyDescent="0.25">
      <c r="A117" s="17" t="s">
        <v>7</v>
      </c>
      <c r="C117" s="17" t="s">
        <v>8</v>
      </c>
      <c r="I117" s="21"/>
      <c r="J117" s="20"/>
    </row>
    <row r="118" spans="1:10" x14ac:dyDescent="0.25">
      <c r="I118" s="21"/>
      <c r="J118" s="21"/>
    </row>
    <row r="119" spans="1:10" x14ac:dyDescent="0.25">
      <c r="I119" s="21"/>
    </row>
    <row r="121" spans="1:10" x14ac:dyDescent="0.25">
      <c r="I121" s="20"/>
    </row>
    <row r="122" spans="1:10" x14ac:dyDescent="0.25">
      <c r="I122" s="21"/>
    </row>
    <row r="123" spans="1:10" x14ac:dyDescent="0.25">
      <c r="I123" s="21"/>
    </row>
  </sheetData>
  <mergeCells count="44">
    <mergeCell ref="A92:F92"/>
    <mergeCell ref="A59:F59"/>
    <mergeCell ref="A62:F62"/>
    <mergeCell ref="A55:F55"/>
    <mergeCell ref="A28:E28"/>
    <mergeCell ref="A33:E33"/>
    <mergeCell ref="A34:E34"/>
    <mergeCell ref="A1:F1"/>
    <mergeCell ref="A3:F3"/>
    <mergeCell ref="A4:F4"/>
    <mergeCell ref="B14:F14"/>
    <mergeCell ref="C18:D18"/>
    <mergeCell ref="E18:F18"/>
    <mergeCell ref="A6:F6"/>
    <mergeCell ref="C19:D19"/>
    <mergeCell ref="C20:D20"/>
    <mergeCell ref="A61:F61"/>
    <mergeCell ref="A52:F52"/>
    <mergeCell ref="E19:F19"/>
    <mergeCell ref="E20:F20"/>
    <mergeCell ref="A54:F54"/>
    <mergeCell ref="A57:F57"/>
    <mergeCell ref="D23:E23"/>
    <mergeCell ref="D24:E24"/>
    <mergeCell ref="D26:E26"/>
    <mergeCell ref="D27:E27"/>
    <mergeCell ref="D25:E25"/>
    <mergeCell ref="A22:F22"/>
    <mergeCell ref="A108:F109"/>
    <mergeCell ref="A94:F94"/>
    <mergeCell ref="A95:F95"/>
    <mergeCell ref="A85:F85"/>
    <mergeCell ref="A29:E29"/>
    <mergeCell ref="A30:E30"/>
    <mergeCell ref="A86:F86"/>
    <mergeCell ref="A105:E105"/>
    <mergeCell ref="A100:E100"/>
    <mergeCell ref="A101:E101"/>
    <mergeCell ref="A102:E102"/>
    <mergeCell ref="A103:E103"/>
    <mergeCell ref="A104:E104"/>
    <mergeCell ref="A31:E31"/>
    <mergeCell ref="A97:F97"/>
    <mergeCell ref="A32:E32"/>
  </mergeCells>
  <pageMargins left="0.31496062992125984" right="0.31496062992125984" top="0.78740157480314965" bottom="0.78740157480314965" header="0.31496062992125984" footer="0.31496062992125984"/>
  <pageSetup paperSize="9" orientation="portrait" horizont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6"/>
  <sheetViews>
    <sheetView tabSelected="1" topLeftCell="B1" zoomScaleNormal="100" workbookViewId="0">
      <selection activeCell="A149" sqref="A149:XFD149"/>
    </sheetView>
  </sheetViews>
  <sheetFormatPr defaultRowHeight="15.75" x14ac:dyDescent="0.25"/>
  <cols>
    <col min="1" max="1" width="9" customWidth="1"/>
    <col min="2" max="2" width="8.140625" style="22" customWidth="1"/>
    <col min="3" max="3" width="31.42578125" customWidth="1"/>
    <col min="4" max="4" width="15.28515625" customWidth="1"/>
    <col min="5" max="5" width="14" style="30" customWidth="1"/>
    <col min="6" max="6" width="15.28515625" style="30" customWidth="1"/>
    <col min="7" max="7" width="15.140625" style="55" customWidth="1"/>
    <col min="8" max="8" width="7" style="2" customWidth="1"/>
    <col min="9" max="10" width="13.85546875" bestFit="1" customWidth="1"/>
    <col min="11" max="11" width="15.140625" customWidth="1"/>
  </cols>
  <sheetData>
    <row r="1" spans="1:8" x14ac:dyDescent="0.25">
      <c r="A1" s="83" t="s">
        <v>108</v>
      </c>
      <c r="B1" s="83"/>
      <c r="C1" s="83"/>
      <c r="D1" s="83"/>
      <c r="E1" s="83"/>
      <c r="F1" s="83"/>
      <c r="G1" s="96"/>
      <c r="H1" s="5"/>
    </row>
    <row r="2" spans="1:8" x14ac:dyDescent="0.25">
      <c r="A2" s="83" t="s">
        <v>9</v>
      </c>
      <c r="B2" s="83"/>
      <c r="C2" s="83"/>
      <c r="D2" s="83"/>
      <c r="E2" s="83"/>
      <c r="F2" s="83"/>
      <c r="G2" s="96"/>
      <c r="H2" s="5"/>
    </row>
    <row r="3" spans="1:8" x14ac:dyDescent="0.25">
      <c r="A3" s="83" t="s">
        <v>0</v>
      </c>
      <c r="B3" s="83"/>
      <c r="C3" s="83"/>
      <c r="D3" s="83"/>
      <c r="E3" s="83"/>
      <c r="F3" s="83"/>
      <c r="G3" s="96"/>
      <c r="H3" s="5"/>
    </row>
    <row r="4" spans="1:8" ht="6" customHeight="1" x14ac:dyDescent="0.25">
      <c r="A4" s="100"/>
      <c r="B4" s="101"/>
      <c r="C4" s="101"/>
      <c r="D4" s="101"/>
      <c r="E4" s="101"/>
      <c r="F4" s="101"/>
      <c r="G4" s="102"/>
      <c r="H4" s="103"/>
    </row>
    <row r="5" spans="1:8" x14ac:dyDescent="0.25">
      <c r="A5" s="97" t="s">
        <v>99</v>
      </c>
      <c r="B5" s="97"/>
      <c r="C5" s="97"/>
      <c r="D5" s="97"/>
      <c r="E5" s="97"/>
      <c r="F5" s="97"/>
      <c r="G5" s="98"/>
      <c r="H5" s="5"/>
    </row>
    <row r="6" spans="1:8" ht="4.5" customHeight="1" x14ac:dyDescent="0.25">
      <c r="A6" s="104"/>
      <c r="B6" s="105"/>
      <c r="C6" s="105"/>
      <c r="D6" s="105"/>
      <c r="E6" s="105"/>
      <c r="F6" s="105"/>
      <c r="G6" s="106"/>
      <c r="H6" s="107"/>
    </row>
    <row r="7" spans="1:8" x14ac:dyDescent="0.25">
      <c r="A7" s="99" t="s">
        <v>10</v>
      </c>
      <c r="B7" s="99"/>
      <c r="C7" s="99"/>
      <c r="D7" s="99"/>
      <c r="E7" s="99"/>
      <c r="F7" s="99"/>
      <c r="G7" s="96"/>
      <c r="H7" s="5"/>
    </row>
    <row r="8" spans="1:8" ht="43.5" customHeight="1" x14ac:dyDescent="0.25">
      <c r="A8" s="45" t="s">
        <v>11</v>
      </c>
      <c r="B8" s="34" t="s">
        <v>12</v>
      </c>
      <c r="C8" s="6" t="s">
        <v>13</v>
      </c>
      <c r="D8" s="6" t="s">
        <v>101</v>
      </c>
      <c r="E8" s="27" t="s">
        <v>14</v>
      </c>
      <c r="F8" s="27"/>
      <c r="G8" s="52" t="s">
        <v>15</v>
      </c>
      <c r="H8" s="5"/>
    </row>
    <row r="9" spans="1:8" ht="23.25" customHeight="1" x14ac:dyDescent="0.25">
      <c r="A9" s="25">
        <v>44926</v>
      </c>
      <c r="B9" s="26" t="s">
        <v>19</v>
      </c>
      <c r="C9" s="39" t="s">
        <v>289</v>
      </c>
      <c r="D9" s="6"/>
      <c r="E9" s="28" t="s">
        <v>72</v>
      </c>
      <c r="F9" s="28" t="s">
        <v>22</v>
      </c>
      <c r="G9" s="57">
        <v>427253.83</v>
      </c>
      <c r="H9" s="5">
        <v>393</v>
      </c>
    </row>
    <row r="10" spans="1:8" ht="23.25" customHeight="1" x14ac:dyDescent="0.25">
      <c r="A10" s="25">
        <v>44926</v>
      </c>
      <c r="B10" s="48" t="s">
        <v>19</v>
      </c>
      <c r="C10" s="5" t="s">
        <v>237</v>
      </c>
      <c r="D10" s="5"/>
      <c r="E10" s="29" t="s">
        <v>207</v>
      </c>
      <c r="F10" s="28" t="s">
        <v>22</v>
      </c>
      <c r="G10" s="56">
        <v>104.96</v>
      </c>
      <c r="H10" s="5">
        <v>391575</v>
      </c>
    </row>
    <row r="11" spans="1:8" ht="23.25" customHeight="1" x14ac:dyDescent="0.25">
      <c r="A11" s="25">
        <v>44926</v>
      </c>
      <c r="B11" s="48" t="s">
        <v>19</v>
      </c>
      <c r="C11" s="5" t="s">
        <v>87</v>
      </c>
      <c r="D11" s="39"/>
      <c r="E11" s="39" t="s">
        <v>207</v>
      </c>
      <c r="F11" s="28" t="s">
        <v>22</v>
      </c>
      <c r="G11" s="56">
        <v>1068.05</v>
      </c>
      <c r="H11" s="5">
        <v>39106</v>
      </c>
    </row>
    <row r="12" spans="1:8" ht="23.25" customHeight="1" x14ac:dyDescent="0.25">
      <c r="A12" s="25">
        <v>44926</v>
      </c>
      <c r="B12" s="48" t="s">
        <v>19</v>
      </c>
      <c r="C12" s="5" t="s">
        <v>238</v>
      </c>
      <c r="D12" s="29"/>
      <c r="E12" s="29" t="s">
        <v>239</v>
      </c>
      <c r="F12" s="28" t="s">
        <v>22</v>
      </c>
      <c r="G12" s="56">
        <v>112.46</v>
      </c>
      <c r="H12" s="5">
        <v>4013</v>
      </c>
    </row>
    <row r="13" spans="1:8" ht="23.25" customHeight="1" x14ac:dyDescent="0.25">
      <c r="A13" s="25">
        <v>44926</v>
      </c>
      <c r="B13" s="48" t="s">
        <v>74</v>
      </c>
      <c r="C13" s="5" t="s">
        <v>73</v>
      </c>
      <c r="D13" s="39"/>
      <c r="E13" s="39" t="s">
        <v>208</v>
      </c>
      <c r="F13" s="28" t="s">
        <v>22</v>
      </c>
      <c r="G13" s="56">
        <v>25615.52</v>
      </c>
      <c r="H13" s="5">
        <v>391642</v>
      </c>
    </row>
    <row r="14" spans="1:8" ht="23.25" customHeight="1" x14ac:dyDescent="0.25">
      <c r="A14" s="25">
        <v>44949</v>
      </c>
      <c r="B14" s="48" t="s">
        <v>19</v>
      </c>
      <c r="C14" s="39" t="s">
        <v>84</v>
      </c>
      <c r="D14" s="39" t="s">
        <v>102</v>
      </c>
      <c r="E14" s="29" t="s">
        <v>214</v>
      </c>
      <c r="F14" s="28" t="s">
        <v>22</v>
      </c>
      <c r="G14" s="56">
        <v>694.92</v>
      </c>
      <c r="H14" s="5">
        <v>4071</v>
      </c>
    </row>
    <row r="15" spans="1:8" ht="23.25" customHeight="1" x14ac:dyDescent="0.25">
      <c r="A15" s="25">
        <v>44935</v>
      </c>
      <c r="B15" s="48" t="s">
        <v>75</v>
      </c>
      <c r="C15" s="39" t="s">
        <v>105</v>
      </c>
      <c r="D15" s="39" t="s">
        <v>106</v>
      </c>
      <c r="E15" s="29" t="s">
        <v>210</v>
      </c>
      <c r="F15" s="28" t="s">
        <v>22</v>
      </c>
      <c r="G15" s="56">
        <v>56.14</v>
      </c>
      <c r="H15" s="5">
        <v>4030</v>
      </c>
    </row>
    <row r="16" spans="1:8" ht="25.5" customHeight="1" x14ac:dyDescent="0.25">
      <c r="A16" s="25">
        <v>44935</v>
      </c>
      <c r="B16" s="48" t="s">
        <v>75</v>
      </c>
      <c r="C16" s="39" t="s">
        <v>105</v>
      </c>
      <c r="D16" s="39" t="s">
        <v>106</v>
      </c>
      <c r="E16" s="28" t="s">
        <v>209</v>
      </c>
      <c r="F16" s="28" t="s">
        <v>22</v>
      </c>
      <c r="G16" s="56">
        <v>95.75</v>
      </c>
      <c r="H16" s="5">
        <v>4031</v>
      </c>
    </row>
    <row r="17" spans="1:8" ht="26.25" customHeight="1" x14ac:dyDescent="0.25">
      <c r="A17" s="25">
        <v>44917</v>
      </c>
      <c r="B17" s="28">
        <v>30099</v>
      </c>
      <c r="C17" s="39" t="s">
        <v>107</v>
      </c>
      <c r="D17" s="39" t="s">
        <v>103</v>
      </c>
      <c r="E17" s="28" t="s">
        <v>90</v>
      </c>
      <c r="F17" s="28" t="s">
        <v>22</v>
      </c>
      <c r="G17" s="56">
        <v>45587.7</v>
      </c>
      <c r="H17" s="5">
        <v>4015</v>
      </c>
    </row>
    <row r="18" spans="1:8" ht="26.25" customHeight="1" x14ac:dyDescent="0.25">
      <c r="A18" s="25">
        <v>44917</v>
      </c>
      <c r="B18" s="28">
        <v>48635082</v>
      </c>
      <c r="C18" s="39" t="s">
        <v>107</v>
      </c>
      <c r="D18" s="39" t="s">
        <v>103</v>
      </c>
      <c r="E18" s="28" t="s">
        <v>90</v>
      </c>
      <c r="F18" s="28" t="s">
        <v>22</v>
      </c>
      <c r="G18" s="56">
        <v>21.42</v>
      </c>
      <c r="H18" s="5">
        <v>4015</v>
      </c>
    </row>
    <row r="19" spans="1:8" ht="26.25" customHeight="1" x14ac:dyDescent="0.25">
      <c r="A19" s="25">
        <v>44908</v>
      </c>
      <c r="B19" s="48">
        <v>10505</v>
      </c>
      <c r="C19" s="39" t="s">
        <v>92</v>
      </c>
      <c r="D19" s="39" t="s">
        <v>104</v>
      </c>
      <c r="E19" s="38" t="s">
        <v>110</v>
      </c>
      <c r="F19" s="28" t="s">
        <v>22</v>
      </c>
      <c r="G19" s="56">
        <v>2769.06</v>
      </c>
      <c r="H19" s="5">
        <v>391949</v>
      </c>
    </row>
    <row r="20" spans="1:8" ht="25.5" customHeight="1" x14ac:dyDescent="0.25">
      <c r="A20" s="25">
        <v>44932</v>
      </c>
      <c r="B20" s="48" t="s">
        <v>86</v>
      </c>
      <c r="C20" s="39" t="s">
        <v>85</v>
      </c>
      <c r="D20" s="39" t="s">
        <v>18</v>
      </c>
      <c r="E20" s="38" t="s">
        <v>88</v>
      </c>
      <c r="F20" s="28" t="s">
        <v>22</v>
      </c>
      <c r="G20" s="56">
        <v>69525.13</v>
      </c>
      <c r="H20" s="5">
        <v>391302</v>
      </c>
    </row>
    <row r="21" spans="1:8" ht="25.5" customHeight="1" x14ac:dyDescent="0.25">
      <c r="A21" s="25">
        <v>44932</v>
      </c>
      <c r="B21" s="48" t="s">
        <v>86</v>
      </c>
      <c r="C21" s="46" t="s">
        <v>85</v>
      </c>
      <c r="D21" s="39" t="s">
        <v>18</v>
      </c>
      <c r="E21" s="38" t="s">
        <v>93</v>
      </c>
      <c r="F21" s="28" t="s">
        <v>22</v>
      </c>
      <c r="G21" s="56">
        <v>616.58000000000004</v>
      </c>
      <c r="H21" s="37">
        <v>5661793</v>
      </c>
    </row>
    <row r="22" spans="1:8" ht="25.5" customHeight="1" x14ac:dyDescent="0.25">
      <c r="A22" s="25">
        <v>44932</v>
      </c>
      <c r="B22" s="48" t="s">
        <v>86</v>
      </c>
      <c r="C22" s="46" t="s">
        <v>85</v>
      </c>
      <c r="D22" s="39" t="s">
        <v>18</v>
      </c>
      <c r="E22" s="38" t="s">
        <v>93</v>
      </c>
      <c r="F22" s="28" t="s">
        <v>22</v>
      </c>
      <c r="G22" s="56">
        <v>115.23</v>
      </c>
      <c r="H22" s="37">
        <v>5661793</v>
      </c>
    </row>
    <row r="23" spans="1:8" ht="25.5" customHeight="1" x14ac:dyDescent="0.25">
      <c r="A23" s="25">
        <v>44938</v>
      </c>
      <c r="B23" s="48" t="s">
        <v>86</v>
      </c>
      <c r="C23" s="46" t="s">
        <v>85</v>
      </c>
      <c r="D23" s="39" t="s">
        <v>18</v>
      </c>
      <c r="E23" s="38" t="s">
        <v>93</v>
      </c>
      <c r="F23" s="28" t="s">
        <v>22</v>
      </c>
      <c r="G23" s="56">
        <v>680.77</v>
      </c>
      <c r="H23" s="37">
        <v>5203597</v>
      </c>
    </row>
    <row r="24" spans="1:8" ht="25.5" customHeight="1" x14ac:dyDescent="0.25">
      <c r="A24" s="25">
        <v>44926</v>
      </c>
      <c r="B24" s="48" t="s">
        <v>177</v>
      </c>
      <c r="C24" s="39" t="s">
        <v>178</v>
      </c>
      <c r="D24" s="39" t="s">
        <v>18</v>
      </c>
      <c r="E24" s="29" t="s">
        <v>258</v>
      </c>
      <c r="F24" s="28" t="s">
        <v>22</v>
      </c>
      <c r="G24" s="56">
        <v>49855.01</v>
      </c>
      <c r="H24" s="37">
        <v>391657</v>
      </c>
    </row>
    <row r="25" spans="1:8" ht="25.5" customHeight="1" x14ac:dyDescent="0.25">
      <c r="A25" s="25">
        <v>45291</v>
      </c>
      <c r="B25" s="48" t="s">
        <v>177</v>
      </c>
      <c r="C25" s="39" t="s">
        <v>178</v>
      </c>
      <c r="D25" s="39" t="s">
        <v>18</v>
      </c>
      <c r="E25" s="29" t="s">
        <v>88</v>
      </c>
      <c r="F25" s="28" t="s">
        <v>22</v>
      </c>
      <c r="G25" s="56">
        <v>55616.63</v>
      </c>
      <c r="H25" s="37">
        <v>391660</v>
      </c>
    </row>
    <row r="26" spans="1:8" ht="25.5" customHeight="1" x14ac:dyDescent="0.25">
      <c r="A26" s="25">
        <v>44936</v>
      </c>
      <c r="B26" s="48" t="s">
        <v>19</v>
      </c>
      <c r="C26" s="39" t="s">
        <v>289</v>
      </c>
      <c r="D26" s="39"/>
      <c r="E26" s="29" t="s">
        <v>240</v>
      </c>
      <c r="F26" s="28" t="s">
        <v>22</v>
      </c>
      <c r="G26" s="56">
        <v>9081.75</v>
      </c>
      <c r="H26" s="37">
        <v>398</v>
      </c>
    </row>
    <row r="27" spans="1:8" ht="25.5" customHeight="1" x14ac:dyDescent="0.25">
      <c r="A27" s="25">
        <v>44924</v>
      </c>
      <c r="B27" s="48" t="s">
        <v>19</v>
      </c>
      <c r="C27" s="39" t="s">
        <v>289</v>
      </c>
      <c r="D27" s="39"/>
      <c r="E27" s="38" t="s">
        <v>240</v>
      </c>
      <c r="F27" s="28" t="s">
        <v>22</v>
      </c>
      <c r="G27" s="56">
        <v>7118.54</v>
      </c>
      <c r="H27" s="37">
        <v>394</v>
      </c>
    </row>
    <row r="28" spans="1:8" ht="25.5" customHeight="1" x14ac:dyDescent="0.25">
      <c r="A28" s="25">
        <v>44924</v>
      </c>
      <c r="B28" s="48" t="s">
        <v>19</v>
      </c>
      <c r="C28" s="39" t="s">
        <v>289</v>
      </c>
      <c r="D28" s="39"/>
      <c r="E28" s="38" t="s">
        <v>240</v>
      </c>
      <c r="F28" s="28" t="s">
        <v>22</v>
      </c>
      <c r="G28" s="56">
        <v>3050.81</v>
      </c>
      <c r="H28" s="37">
        <v>391578</v>
      </c>
    </row>
    <row r="29" spans="1:8" ht="25.5" customHeight="1" x14ac:dyDescent="0.25">
      <c r="A29" s="25">
        <v>44931</v>
      </c>
      <c r="B29" s="48" t="s">
        <v>19</v>
      </c>
      <c r="C29" s="39" t="s">
        <v>289</v>
      </c>
      <c r="D29" s="39"/>
      <c r="E29" s="38" t="s">
        <v>240</v>
      </c>
      <c r="F29" s="28" t="s">
        <v>22</v>
      </c>
      <c r="G29" s="56">
        <v>2961.32</v>
      </c>
      <c r="H29" s="37">
        <v>397</v>
      </c>
    </row>
    <row r="30" spans="1:8" ht="25.5" customHeight="1" x14ac:dyDescent="0.25">
      <c r="A30" s="25">
        <v>44926</v>
      </c>
      <c r="B30" s="48" t="s">
        <v>19</v>
      </c>
      <c r="C30" s="39" t="s">
        <v>289</v>
      </c>
      <c r="D30" s="39"/>
      <c r="E30" s="38" t="s">
        <v>72</v>
      </c>
      <c r="F30" s="28" t="s">
        <v>22</v>
      </c>
      <c r="G30" s="56">
        <v>171.11</v>
      </c>
      <c r="H30" s="37">
        <v>395</v>
      </c>
    </row>
    <row r="31" spans="1:8" ht="25.5" customHeight="1" x14ac:dyDescent="0.25">
      <c r="A31" s="25">
        <v>44926</v>
      </c>
      <c r="B31" s="48" t="s">
        <v>19</v>
      </c>
      <c r="C31" s="39" t="s">
        <v>289</v>
      </c>
      <c r="D31" s="39"/>
      <c r="E31" s="38" t="s">
        <v>72</v>
      </c>
      <c r="F31" s="28" t="s">
        <v>22</v>
      </c>
      <c r="G31" s="56">
        <v>572.34</v>
      </c>
      <c r="H31" s="37">
        <v>396</v>
      </c>
    </row>
    <row r="32" spans="1:8" ht="25.5" customHeight="1" x14ac:dyDescent="0.25">
      <c r="A32" s="25">
        <v>44926</v>
      </c>
      <c r="B32" s="48" t="s">
        <v>19</v>
      </c>
      <c r="C32" s="39" t="s">
        <v>289</v>
      </c>
      <c r="D32" s="39"/>
      <c r="E32" s="38" t="s">
        <v>72</v>
      </c>
      <c r="F32" s="28" t="s">
        <v>22</v>
      </c>
      <c r="G32" s="56">
        <v>624.37</v>
      </c>
      <c r="H32" s="37">
        <v>395</v>
      </c>
    </row>
    <row r="33" spans="1:8" ht="25.5" customHeight="1" x14ac:dyDescent="0.25">
      <c r="A33" s="25">
        <v>44926</v>
      </c>
      <c r="B33" s="48" t="s">
        <v>19</v>
      </c>
      <c r="C33" s="39" t="s">
        <v>289</v>
      </c>
      <c r="D33" s="39"/>
      <c r="E33" s="38" t="s">
        <v>72</v>
      </c>
      <c r="F33" s="28" t="s">
        <v>22</v>
      </c>
      <c r="G33" s="56">
        <v>346.88</v>
      </c>
      <c r="H33" s="37">
        <v>396</v>
      </c>
    </row>
    <row r="34" spans="1:8" ht="25.5" customHeight="1" x14ac:dyDescent="0.25">
      <c r="A34" s="25">
        <v>44926</v>
      </c>
      <c r="B34" s="48" t="s">
        <v>19</v>
      </c>
      <c r="C34" s="39" t="s">
        <v>289</v>
      </c>
      <c r="D34" s="39"/>
      <c r="E34" s="38" t="s">
        <v>72</v>
      </c>
      <c r="F34" s="28" t="s">
        <v>22</v>
      </c>
      <c r="G34" s="56">
        <v>346.88</v>
      </c>
      <c r="H34" s="37">
        <v>396</v>
      </c>
    </row>
    <row r="35" spans="1:8" ht="25.5" customHeight="1" x14ac:dyDescent="0.25">
      <c r="A35" s="25">
        <v>44915</v>
      </c>
      <c r="B35" s="48">
        <v>164007</v>
      </c>
      <c r="C35" s="46" t="s">
        <v>285</v>
      </c>
      <c r="D35" s="39" t="s">
        <v>241</v>
      </c>
      <c r="E35" s="38" t="s">
        <v>226</v>
      </c>
      <c r="F35" s="28" t="s">
        <v>211</v>
      </c>
      <c r="G35" s="56">
        <v>2653</v>
      </c>
      <c r="H35" s="37">
        <v>4034</v>
      </c>
    </row>
    <row r="36" spans="1:8" ht="25.5" customHeight="1" x14ac:dyDescent="0.25">
      <c r="A36" s="25">
        <v>44915</v>
      </c>
      <c r="B36" s="48">
        <v>164028</v>
      </c>
      <c r="C36" s="46" t="s">
        <v>285</v>
      </c>
      <c r="D36" s="39" t="s">
        <v>241</v>
      </c>
      <c r="E36" s="38" t="s">
        <v>188</v>
      </c>
      <c r="F36" s="28" t="s">
        <v>188</v>
      </c>
      <c r="G36" s="56">
        <v>1278</v>
      </c>
      <c r="H36" s="37">
        <v>4033</v>
      </c>
    </row>
    <row r="37" spans="1:8" ht="25.5" customHeight="1" x14ac:dyDescent="0.25">
      <c r="A37" s="25">
        <v>44916</v>
      </c>
      <c r="B37" s="48">
        <v>243042</v>
      </c>
      <c r="C37" s="46" t="s">
        <v>215</v>
      </c>
      <c r="D37" s="39" t="s">
        <v>252</v>
      </c>
      <c r="E37" s="38" t="s">
        <v>188</v>
      </c>
      <c r="F37" s="28" t="s">
        <v>188</v>
      </c>
      <c r="G37" s="56">
        <v>1360</v>
      </c>
      <c r="H37" s="37">
        <v>4035</v>
      </c>
    </row>
    <row r="38" spans="1:8" ht="25.5" customHeight="1" x14ac:dyDescent="0.25">
      <c r="A38" s="25">
        <v>44915</v>
      </c>
      <c r="B38" s="48">
        <v>441084</v>
      </c>
      <c r="C38" s="46" t="s">
        <v>217</v>
      </c>
      <c r="D38" s="39" t="s">
        <v>218</v>
      </c>
      <c r="E38" s="38" t="s">
        <v>188</v>
      </c>
      <c r="F38" s="28" t="s">
        <v>188</v>
      </c>
      <c r="G38" s="56">
        <v>104.4</v>
      </c>
      <c r="H38" s="37">
        <v>4036</v>
      </c>
    </row>
    <row r="39" spans="1:8" ht="26.25" customHeight="1" x14ac:dyDescent="0.25">
      <c r="A39" s="60"/>
      <c r="B39" s="61"/>
      <c r="C39" s="62"/>
      <c r="D39" s="62"/>
      <c r="E39" s="63"/>
      <c r="F39" s="64"/>
      <c r="G39" s="66">
        <f>SUM(G9:G38)</f>
        <v>709458.56</v>
      </c>
      <c r="H39" s="65"/>
    </row>
    <row r="40" spans="1:8" ht="45" customHeight="1" x14ac:dyDescent="0.25">
      <c r="A40" s="45" t="s">
        <v>11</v>
      </c>
      <c r="B40" s="34" t="s">
        <v>12</v>
      </c>
      <c r="C40" s="6" t="s">
        <v>13</v>
      </c>
      <c r="D40" s="6" t="s">
        <v>101</v>
      </c>
      <c r="E40" s="27" t="s">
        <v>14</v>
      </c>
      <c r="F40" s="27"/>
      <c r="G40" s="52" t="s">
        <v>15</v>
      </c>
      <c r="H40" s="5"/>
    </row>
    <row r="41" spans="1:8" ht="25.5" customHeight="1" x14ac:dyDescent="0.25">
      <c r="A41" s="25">
        <v>44916</v>
      </c>
      <c r="B41" s="48">
        <v>441112</v>
      </c>
      <c r="C41" s="46" t="s">
        <v>217</v>
      </c>
      <c r="D41" s="39" t="s">
        <v>218</v>
      </c>
      <c r="E41" s="38" t="s">
        <v>188</v>
      </c>
      <c r="F41" s="28" t="s">
        <v>188</v>
      </c>
      <c r="G41" s="56">
        <v>1777.22</v>
      </c>
      <c r="H41" s="37">
        <v>4037</v>
      </c>
    </row>
    <row r="42" spans="1:8" ht="25.5" customHeight="1" x14ac:dyDescent="0.25">
      <c r="A42" s="25">
        <v>44916</v>
      </c>
      <c r="B42" s="48">
        <v>441111</v>
      </c>
      <c r="C42" s="46" t="s">
        <v>217</v>
      </c>
      <c r="D42" s="39" t="s">
        <v>218</v>
      </c>
      <c r="E42" s="38" t="s">
        <v>226</v>
      </c>
      <c r="F42" s="28" t="s">
        <v>211</v>
      </c>
      <c r="G42" s="56">
        <v>4741.5</v>
      </c>
      <c r="H42" s="37">
        <v>4038</v>
      </c>
    </row>
    <row r="43" spans="1:8" ht="25.5" customHeight="1" x14ac:dyDescent="0.25">
      <c r="A43" s="25">
        <v>44916</v>
      </c>
      <c r="B43" s="48">
        <v>243075</v>
      </c>
      <c r="C43" s="46" t="s">
        <v>215</v>
      </c>
      <c r="D43" s="39" t="s">
        <v>252</v>
      </c>
      <c r="E43" s="38" t="s">
        <v>188</v>
      </c>
      <c r="F43" s="28" t="s">
        <v>188</v>
      </c>
      <c r="G43" s="56">
        <v>2310.25</v>
      </c>
      <c r="H43" s="37">
        <v>4039</v>
      </c>
    </row>
    <row r="44" spans="1:8" ht="25.5" customHeight="1" x14ac:dyDescent="0.25">
      <c r="A44" s="25">
        <v>44917</v>
      </c>
      <c r="B44" s="48">
        <v>228405</v>
      </c>
      <c r="C44" s="46" t="s">
        <v>224</v>
      </c>
      <c r="D44" s="39" t="s">
        <v>225</v>
      </c>
      <c r="E44" s="38" t="s">
        <v>188</v>
      </c>
      <c r="F44" s="28" t="s">
        <v>188</v>
      </c>
      <c r="G44" s="56">
        <v>894.04</v>
      </c>
      <c r="H44" s="37">
        <v>4049</v>
      </c>
    </row>
    <row r="45" spans="1:8" ht="25.5" customHeight="1" x14ac:dyDescent="0.25">
      <c r="A45" s="25">
        <v>44915</v>
      </c>
      <c r="B45" s="48">
        <v>284294</v>
      </c>
      <c r="C45" s="46" t="s">
        <v>222</v>
      </c>
      <c r="D45" s="39" t="s">
        <v>223</v>
      </c>
      <c r="E45" s="38" t="s">
        <v>246</v>
      </c>
      <c r="F45" s="28" t="s">
        <v>211</v>
      </c>
      <c r="G45" s="56">
        <v>918.22</v>
      </c>
      <c r="H45" s="37">
        <v>4048</v>
      </c>
    </row>
    <row r="46" spans="1:8" ht="23.25" customHeight="1" x14ac:dyDescent="0.25">
      <c r="A46" s="25">
        <v>44917</v>
      </c>
      <c r="B46" s="48">
        <v>1566</v>
      </c>
      <c r="C46" s="39" t="s">
        <v>247</v>
      </c>
      <c r="D46" s="39" t="s">
        <v>248</v>
      </c>
      <c r="E46" s="28" t="s">
        <v>226</v>
      </c>
      <c r="F46" s="28" t="s">
        <v>211</v>
      </c>
      <c r="G46" s="40">
        <v>1212</v>
      </c>
      <c r="H46" s="5">
        <v>4047</v>
      </c>
    </row>
    <row r="47" spans="1:8" ht="23.25" customHeight="1" x14ac:dyDescent="0.25">
      <c r="A47" s="25">
        <v>44915</v>
      </c>
      <c r="B47" s="48">
        <v>292973</v>
      </c>
      <c r="C47" s="39" t="s">
        <v>260</v>
      </c>
      <c r="D47" s="39" t="s">
        <v>245</v>
      </c>
      <c r="E47" s="28" t="s">
        <v>226</v>
      </c>
      <c r="F47" s="28" t="s">
        <v>211</v>
      </c>
      <c r="G47" s="40">
        <v>2902.85</v>
      </c>
      <c r="H47" s="5">
        <v>4044</v>
      </c>
    </row>
    <row r="48" spans="1:8" ht="23.25" customHeight="1" x14ac:dyDescent="0.25">
      <c r="A48" s="25">
        <v>44915</v>
      </c>
      <c r="B48" s="48">
        <v>284293</v>
      </c>
      <c r="C48" s="39" t="s">
        <v>222</v>
      </c>
      <c r="D48" s="39" t="s">
        <v>223</v>
      </c>
      <c r="E48" s="28" t="s">
        <v>211</v>
      </c>
      <c r="F48" s="28" t="s">
        <v>211</v>
      </c>
      <c r="G48" s="40">
        <v>102.9</v>
      </c>
      <c r="H48" s="5">
        <v>4043</v>
      </c>
    </row>
    <row r="49" spans="1:8" ht="23.25" customHeight="1" x14ac:dyDescent="0.25">
      <c r="A49" s="25">
        <v>44915</v>
      </c>
      <c r="B49" s="48">
        <v>166475</v>
      </c>
      <c r="C49" s="39" t="s">
        <v>243</v>
      </c>
      <c r="D49" s="39" t="s">
        <v>244</v>
      </c>
      <c r="E49" s="28" t="s">
        <v>188</v>
      </c>
      <c r="F49" s="28" t="s">
        <v>188</v>
      </c>
      <c r="G49" s="40">
        <v>1200</v>
      </c>
      <c r="H49" s="5">
        <v>4042</v>
      </c>
    </row>
    <row r="50" spans="1:8" ht="23.25" customHeight="1" x14ac:dyDescent="0.25">
      <c r="A50" s="25">
        <v>44915</v>
      </c>
      <c r="B50" s="48">
        <v>284296</v>
      </c>
      <c r="C50" s="39" t="s">
        <v>222</v>
      </c>
      <c r="D50" s="39" t="s">
        <v>223</v>
      </c>
      <c r="E50" s="28" t="s">
        <v>188</v>
      </c>
      <c r="F50" s="28" t="s">
        <v>188</v>
      </c>
      <c r="G50" s="40">
        <v>607.1</v>
      </c>
      <c r="H50" s="5">
        <v>4041</v>
      </c>
    </row>
    <row r="51" spans="1:8" ht="23.25" customHeight="1" x14ac:dyDescent="0.25">
      <c r="A51" s="25">
        <v>44922</v>
      </c>
      <c r="B51" s="48">
        <v>683644</v>
      </c>
      <c r="C51" s="39" t="s">
        <v>242</v>
      </c>
      <c r="D51" s="39" t="s">
        <v>216</v>
      </c>
      <c r="E51" s="38" t="s">
        <v>246</v>
      </c>
      <c r="F51" s="28" t="s">
        <v>211</v>
      </c>
      <c r="G51" s="40">
        <v>488.68</v>
      </c>
      <c r="H51" s="5">
        <v>4067</v>
      </c>
    </row>
    <row r="52" spans="1:8" ht="23.25" customHeight="1" x14ac:dyDescent="0.25">
      <c r="A52" s="25">
        <v>44922</v>
      </c>
      <c r="B52" s="48">
        <v>683644</v>
      </c>
      <c r="C52" s="39" t="s">
        <v>242</v>
      </c>
      <c r="D52" s="39" t="s">
        <v>216</v>
      </c>
      <c r="E52" s="38" t="s">
        <v>246</v>
      </c>
      <c r="F52" s="28" t="s">
        <v>211</v>
      </c>
      <c r="G52" s="40">
        <v>474.31</v>
      </c>
      <c r="H52" s="5">
        <v>4065</v>
      </c>
    </row>
    <row r="53" spans="1:8" ht="23.25" customHeight="1" x14ac:dyDescent="0.25">
      <c r="A53" s="25">
        <v>44922</v>
      </c>
      <c r="B53" s="48">
        <v>683644</v>
      </c>
      <c r="C53" s="39" t="s">
        <v>242</v>
      </c>
      <c r="D53" s="39" t="s">
        <v>216</v>
      </c>
      <c r="E53" s="38" t="s">
        <v>246</v>
      </c>
      <c r="F53" s="28" t="s">
        <v>20</v>
      </c>
      <c r="G53" s="40">
        <v>474.31</v>
      </c>
      <c r="H53" s="5">
        <v>4066</v>
      </c>
    </row>
    <row r="54" spans="1:8" ht="23.25" customHeight="1" x14ac:dyDescent="0.25">
      <c r="A54" s="25">
        <v>44922</v>
      </c>
      <c r="B54" s="48">
        <v>683591</v>
      </c>
      <c r="C54" s="39" t="s">
        <v>242</v>
      </c>
      <c r="D54" s="39" t="s">
        <v>216</v>
      </c>
      <c r="E54" s="38" t="s">
        <v>246</v>
      </c>
      <c r="F54" s="28" t="s">
        <v>20</v>
      </c>
      <c r="G54" s="40">
        <v>312.8</v>
      </c>
      <c r="H54" s="5">
        <v>4064</v>
      </c>
    </row>
    <row r="55" spans="1:8" ht="23.25" customHeight="1" x14ac:dyDescent="0.25">
      <c r="A55" s="25">
        <v>44922</v>
      </c>
      <c r="B55" s="48">
        <v>683591</v>
      </c>
      <c r="C55" s="39" t="s">
        <v>242</v>
      </c>
      <c r="D55" s="39" t="s">
        <v>216</v>
      </c>
      <c r="E55" s="38" t="s">
        <v>246</v>
      </c>
      <c r="F55" s="28" t="s">
        <v>20</v>
      </c>
      <c r="G55" s="40">
        <v>303.60000000000002</v>
      </c>
      <c r="H55" s="5">
        <v>4062</v>
      </c>
    </row>
    <row r="56" spans="1:8" ht="23.25" customHeight="1" x14ac:dyDescent="0.25">
      <c r="A56" s="25">
        <v>44922</v>
      </c>
      <c r="B56" s="48">
        <v>683591</v>
      </c>
      <c r="C56" s="39" t="s">
        <v>242</v>
      </c>
      <c r="D56" s="39" t="s">
        <v>216</v>
      </c>
      <c r="E56" s="38" t="s">
        <v>246</v>
      </c>
      <c r="F56" s="28" t="s">
        <v>20</v>
      </c>
      <c r="G56" s="40">
        <v>303.60000000000002</v>
      </c>
      <c r="H56" s="5">
        <v>4063</v>
      </c>
    </row>
    <row r="57" spans="1:8" ht="23.25" customHeight="1" x14ac:dyDescent="0.25">
      <c r="A57" s="25">
        <v>44917</v>
      </c>
      <c r="B57" s="48">
        <v>3759</v>
      </c>
      <c r="C57" s="39" t="s">
        <v>261</v>
      </c>
      <c r="D57" s="39" t="s">
        <v>249</v>
      </c>
      <c r="E57" s="28" t="s">
        <v>188</v>
      </c>
      <c r="F57" s="28" t="s">
        <v>188</v>
      </c>
      <c r="G57" s="40">
        <v>698.32</v>
      </c>
      <c r="H57" s="5">
        <v>4061</v>
      </c>
    </row>
    <row r="58" spans="1:8" ht="23.25" customHeight="1" x14ac:dyDescent="0.25">
      <c r="A58" s="25">
        <v>44916</v>
      </c>
      <c r="B58" s="48">
        <v>15619</v>
      </c>
      <c r="C58" s="39" t="s">
        <v>262</v>
      </c>
      <c r="D58" s="39" t="s">
        <v>263</v>
      </c>
      <c r="E58" s="28" t="s">
        <v>188</v>
      </c>
      <c r="F58" s="28" t="s">
        <v>188</v>
      </c>
      <c r="G58" s="40">
        <v>278</v>
      </c>
      <c r="H58" s="5">
        <v>4057</v>
      </c>
    </row>
    <row r="59" spans="1:8" ht="23.25" customHeight="1" x14ac:dyDescent="0.25">
      <c r="A59" s="25">
        <v>44916</v>
      </c>
      <c r="B59" s="48">
        <v>875890</v>
      </c>
      <c r="C59" s="39" t="s">
        <v>262</v>
      </c>
      <c r="D59" s="39" t="s">
        <v>264</v>
      </c>
      <c r="E59" s="28" t="s">
        <v>188</v>
      </c>
      <c r="F59" s="28" t="s">
        <v>188</v>
      </c>
      <c r="G59" s="40">
        <v>4641.1499999999996</v>
      </c>
      <c r="H59" s="5">
        <v>4056</v>
      </c>
    </row>
    <row r="60" spans="1:8" ht="23.25" customHeight="1" x14ac:dyDescent="0.25">
      <c r="A60" s="25">
        <v>44916</v>
      </c>
      <c r="B60" s="48">
        <v>54810</v>
      </c>
      <c r="C60" s="39" t="s">
        <v>262</v>
      </c>
      <c r="D60" s="39" t="s">
        <v>265</v>
      </c>
      <c r="E60" s="38" t="s">
        <v>188</v>
      </c>
      <c r="F60" s="28" t="s">
        <v>188</v>
      </c>
      <c r="G60" s="40">
        <v>839</v>
      </c>
      <c r="H60" s="5">
        <v>4055</v>
      </c>
    </row>
    <row r="61" spans="1:8" ht="23.25" customHeight="1" x14ac:dyDescent="0.25">
      <c r="A61" s="25">
        <v>44918</v>
      </c>
      <c r="B61" s="48">
        <v>663348</v>
      </c>
      <c r="C61" s="39" t="s">
        <v>266</v>
      </c>
      <c r="D61" s="39" t="s">
        <v>267</v>
      </c>
      <c r="E61" s="28" t="s">
        <v>226</v>
      </c>
      <c r="F61" s="28" t="s">
        <v>211</v>
      </c>
      <c r="G61" s="40">
        <v>764.76</v>
      </c>
      <c r="H61" s="5">
        <v>4051</v>
      </c>
    </row>
    <row r="62" spans="1:8" ht="23.25" customHeight="1" x14ac:dyDescent="0.25">
      <c r="A62" s="25">
        <v>44918</v>
      </c>
      <c r="B62" s="48">
        <v>663348</v>
      </c>
      <c r="C62" s="39" t="s">
        <v>266</v>
      </c>
      <c r="D62" s="39" t="s">
        <v>267</v>
      </c>
      <c r="E62" s="28" t="s">
        <v>188</v>
      </c>
      <c r="F62" s="28" t="s">
        <v>188</v>
      </c>
      <c r="G62" s="40">
        <v>566.27</v>
      </c>
      <c r="H62" s="5">
        <v>4051</v>
      </c>
    </row>
    <row r="63" spans="1:8" ht="23.25" customHeight="1" x14ac:dyDescent="0.25">
      <c r="A63" s="25">
        <v>44916</v>
      </c>
      <c r="B63" s="48">
        <v>319073</v>
      </c>
      <c r="C63" s="39" t="s">
        <v>220</v>
      </c>
      <c r="D63" s="39" t="s">
        <v>221</v>
      </c>
      <c r="E63" s="38" t="s">
        <v>188</v>
      </c>
      <c r="F63" s="28" t="s">
        <v>188</v>
      </c>
      <c r="G63" s="40">
        <v>2180</v>
      </c>
      <c r="H63" s="5">
        <v>4050</v>
      </c>
    </row>
    <row r="64" spans="1:8" ht="23.25" customHeight="1" x14ac:dyDescent="0.25">
      <c r="A64" s="25">
        <v>44924</v>
      </c>
      <c r="B64" s="48">
        <v>437215</v>
      </c>
      <c r="C64" s="39" t="s">
        <v>250</v>
      </c>
      <c r="D64" s="39" t="s">
        <v>251</v>
      </c>
      <c r="E64" s="38" t="s">
        <v>91</v>
      </c>
      <c r="F64" s="38" t="s">
        <v>91</v>
      </c>
      <c r="G64" s="40">
        <v>2329.62</v>
      </c>
      <c r="H64" s="5">
        <v>4014</v>
      </c>
    </row>
    <row r="65" spans="1:8" ht="23.25" customHeight="1" x14ac:dyDescent="0.25">
      <c r="A65" s="25">
        <v>44928</v>
      </c>
      <c r="B65" s="48">
        <v>703</v>
      </c>
      <c r="C65" s="39" t="s">
        <v>231</v>
      </c>
      <c r="D65" s="39" t="s">
        <v>232</v>
      </c>
      <c r="E65" s="38" t="s">
        <v>91</v>
      </c>
      <c r="F65" s="38" t="s">
        <v>91</v>
      </c>
      <c r="G65" s="40">
        <v>1635.63</v>
      </c>
      <c r="H65" s="5">
        <v>39110</v>
      </c>
    </row>
    <row r="66" spans="1:8" ht="23.25" customHeight="1" x14ac:dyDescent="0.25">
      <c r="A66" s="25">
        <v>44929</v>
      </c>
      <c r="B66" s="48">
        <v>399</v>
      </c>
      <c r="C66" s="39" t="s">
        <v>229</v>
      </c>
      <c r="D66" s="39" t="s">
        <v>230</v>
      </c>
      <c r="E66" s="38" t="s">
        <v>91</v>
      </c>
      <c r="F66" s="38" t="s">
        <v>91</v>
      </c>
      <c r="G66" s="40">
        <v>107.9</v>
      </c>
      <c r="H66" s="5">
        <v>4024</v>
      </c>
    </row>
    <row r="67" spans="1:8" ht="23.25" customHeight="1" x14ac:dyDescent="0.25">
      <c r="A67" s="25">
        <v>44929</v>
      </c>
      <c r="B67" s="48">
        <v>397</v>
      </c>
      <c r="C67" s="39" t="s">
        <v>229</v>
      </c>
      <c r="D67" s="39" t="s">
        <v>230</v>
      </c>
      <c r="E67" s="38" t="s">
        <v>91</v>
      </c>
      <c r="F67" s="38" t="s">
        <v>91</v>
      </c>
      <c r="G67" s="40">
        <v>92</v>
      </c>
      <c r="H67" s="5">
        <v>4024</v>
      </c>
    </row>
    <row r="68" spans="1:8" ht="23.25" customHeight="1" x14ac:dyDescent="0.25">
      <c r="A68" s="25">
        <v>44911</v>
      </c>
      <c r="B68" s="48">
        <v>372</v>
      </c>
      <c r="C68" s="39" t="s">
        <v>229</v>
      </c>
      <c r="D68" s="39" t="s">
        <v>230</v>
      </c>
      <c r="E68" s="38" t="s">
        <v>91</v>
      </c>
      <c r="F68" s="38" t="s">
        <v>91</v>
      </c>
      <c r="G68" s="40">
        <v>19.47</v>
      </c>
      <c r="H68" s="5">
        <v>4024</v>
      </c>
    </row>
    <row r="69" spans="1:8" ht="23.25" customHeight="1" x14ac:dyDescent="0.25">
      <c r="A69" s="25">
        <v>44928</v>
      </c>
      <c r="B69" s="48">
        <v>393</v>
      </c>
      <c r="C69" s="39" t="s">
        <v>229</v>
      </c>
      <c r="D69" s="39" t="s">
        <v>230</v>
      </c>
      <c r="E69" s="38" t="s">
        <v>91</v>
      </c>
      <c r="F69" s="38" t="s">
        <v>91</v>
      </c>
      <c r="G69" s="40">
        <v>78.930000000000007</v>
      </c>
      <c r="H69" s="5">
        <v>4024</v>
      </c>
    </row>
    <row r="70" spans="1:8" ht="23.25" customHeight="1" x14ac:dyDescent="0.25">
      <c r="A70" s="25">
        <v>44928</v>
      </c>
      <c r="B70" s="48">
        <v>395</v>
      </c>
      <c r="C70" s="39" t="s">
        <v>229</v>
      </c>
      <c r="D70" s="39" t="s">
        <v>230</v>
      </c>
      <c r="E70" s="38" t="s">
        <v>91</v>
      </c>
      <c r="F70" s="38" t="s">
        <v>91</v>
      </c>
      <c r="G70" s="40">
        <v>101.56</v>
      </c>
      <c r="H70" s="5">
        <v>4024</v>
      </c>
    </row>
    <row r="71" spans="1:8" ht="23.25" customHeight="1" x14ac:dyDescent="0.25">
      <c r="A71" s="25">
        <v>44928</v>
      </c>
      <c r="B71" s="48">
        <v>380</v>
      </c>
      <c r="C71" s="39" t="s">
        <v>229</v>
      </c>
      <c r="D71" s="39" t="s">
        <v>230</v>
      </c>
      <c r="E71" s="38" t="s">
        <v>91</v>
      </c>
      <c r="F71" s="38" t="s">
        <v>91</v>
      </c>
      <c r="G71" s="40">
        <v>23.5</v>
      </c>
      <c r="H71" s="5">
        <v>4024</v>
      </c>
    </row>
    <row r="72" spans="1:8" ht="23.25" customHeight="1" x14ac:dyDescent="0.25">
      <c r="A72" s="25">
        <v>44928</v>
      </c>
      <c r="B72" s="48">
        <v>378</v>
      </c>
      <c r="C72" s="39" t="s">
        <v>229</v>
      </c>
      <c r="D72" s="39" t="s">
        <v>230</v>
      </c>
      <c r="E72" s="38" t="s">
        <v>91</v>
      </c>
      <c r="F72" s="38" t="s">
        <v>91</v>
      </c>
      <c r="G72" s="40">
        <v>49.5</v>
      </c>
      <c r="H72" s="5">
        <v>4024</v>
      </c>
    </row>
    <row r="73" spans="1:8" ht="23.25" customHeight="1" x14ac:dyDescent="0.25">
      <c r="A73" s="25">
        <v>44928</v>
      </c>
      <c r="B73" s="48">
        <v>382</v>
      </c>
      <c r="C73" s="39" t="s">
        <v>229</v>
      </c>
      <c r="D73" s="39" t="s">
        <v>230</v>
      </c>
      <c r="E73" s="38" t="s">
        <v>91</v>
      </c>
      <c r="F73" s="38" t="s">
        <v>91</v>
      </c>
      <c r="G73" s="40">
        <v>86.95</v>
      </c>
      <c r="H73" s="5">
        <v>4024</v>
      </c>
    </row>
    <row r="74" spans="1:8" ht="23.25" customHeight="1" x14ac:dyDescent="0.25">
      <c r="A74" s="25">
        <v>44928</v>
      </c>
      <c r="B74" s="48">
        <v>384</v>
      </c>
      <c r="C74" s="39" t="s">
        <v>229</v>
      </c>
      <c r="D74" s="39" t="s">
        <v>230</v>
      </c>
      <c r="E74" s="38" t="s">
        <v>91</v>
      </c>
      <c r="F74" s="38" t="s">
        <v>91</v>
      </c>
      <c r="G74" s="40">
        <v>64.489999999999995</v>
      </c>
      <c r="H74" s="5">
        <v>4024</v>
      </c>
    </row>
    <row r="75" spans="1:8" ht="23.25" customHeight="1" x14ac:dyDescent="0.25">
      <c r="A75" s="25">
        <v>44928</v>
      </c>
      <c r="B75" s="48">
        <v>386</v>
      </c>
      <c r="C75" s="39" t="s">
        <v>229</v>
      </c>
      <c r="D75" s="39" t="s">
        <v>230</v>
      </c>
      <c r="E75" s="38" t="s">
        <v>91</v>
      </c>
      <c r="F75" s="38" t="s">
        <v>91</v>
      </c>
      <c r="G75" s="40">
        <v>58.49</v>
      </c>
      <c r="H75" s="5">
        <v>4024</v>
      </c>
    </row>
    <row r="76" spans="1:8" ht="23.25" customHeight="1" x14ac:dyDescent="0.25">
      <c r="A76" s="60"/>
      <c r="B76" s="61"/>
      <c r="C76" s="62"/>
      <c r="D76" s="62"/>
      <c r="E76" s="63"/>
      <c r="F76" s="64"/>
      <c r="G76" s="66">
        <f>SUM(G39:G75)</f>
        <v>743097.48000000021</v>
      </c>
      <c r="H76" s="65"/>
    </row>
    <row r="77" spans="1:8" ht="49.5" customHeight="1" x14ac:dyDescent="0.25">
      <c r="A77" s="45" t="s">
        <v>11</v>
      </c>
      <c r="B77" s="34" t="s">
        <v>12</v>
      </c>
      <c r="C77" s="6" t="s">
        <v>13</v>
      </c>
      <c r="D77" s="6" t="s">
        <v>101</v>
      </c>
      <c r="E77" s="27" t="s">
        <v>14</v>
      </c>
      <c r="F77" s="27"/>
      <c r="G77" s="52" t="s">
        <v>15</v>
      </c>
      <c r="H77" s="5"/>
    </row>
    <row r="78" spans="1:8" ht="23.25" customHeight="1" x14ac:dyDescent="0.25">
      <c r="A78" s="25">
        <v>44928</v>
      </c>
      <c r="B78" s="48">
        <v>388</v>
      </c>
      <c r="C78" s="39" t="s">
        <v>229</v>
      </c>
      <c r="D78" s="39" t="s">
        <v>230</v>
      </c>
      <c r="E78" s="38" t="s">
        <v>91</v>
      </c>
      <c r="F78" s="38" t="s">
        <v>91</v>
      </c>
      <c r="G78" s="40">
        <v>124.8</v>
      </c>
      <c r="H78" s="5">
        <v>4024</v>
      </c>
    </row>
    <row r="79" spans="1:8" ht="23.25" customHeight="1" x14ac:dyDescent="0.25">
      <c r="A79" s="25">
        <v>44897</v>
      </c>
      <c r="B79" s="48">
        <v>43911</v>
      </c>
      <c r="C79" s="39" t="s">
        <v>227</v>
      </c>
      <c r="D79" s="39" t="s">
        <v>228</v>
      </c>
      <c r="E79" s="38" t="s">
        <v>91</v>
      </c>
      <c r="F79" s="38" t="s">
        <v>91</v>
      </c>
      <c r="G79" s="40">
        <v>91.61</v>
      </c>
      <c r="H79" s="5">
        <v>39111</v>
      </c>
    </row>
    <row r="80" spans="1:8" ht="23.25" customHeight="1" x14ac:dyDescent="0.25">
      <c r="A80" s="25">
        <v>44900</v>
      </c>
      <c r="B80" s="48">
        <v>43930</v>
      </c>
      <c r="C80" s="39" t="s">
        <v>227</v>
      </c>
      <c r="D80" s="39" t="s">
        <v>228</v>
      </c>
      <c r="E80" s="38" t="s">
        <v>91</v>
      </c>
      <c r="F80" s="38" t="s">
        <v>91</v>
      </c>
      <c r="G80" s="40">
        <v>141.59</v>
      </c>
      <c r="H80" s="5">
        <v>39111</v>
      </c>
    </row>
    <row r="81" spans="1:8" ht="23.25" customHeight="1" x14ac:dyDescent="0.25">
      <c r="A81" s="25">
        <v>44902</v>
      </c>
      <c r="B81" s="48">
        <v>43963</v>
      </c>
      <c r="C81" s="39" t="s">
        <v>227</v>
      </c>
      <c r="D81" s="39" t="s">
        <v>228</v>
      </c>
      <c r="E81" s="38" t="s">
        <v>91</v>
      </c>
      <c r="F81" s="38" t="s">
        <v>91</v>
      </c>
      <c r="G81" s="40">
        <v>26.94</v>
      </c>
      <c r="H81" s="5">
        <v>39111</v>
      </c>
    </row>
    <row r="82" spans="1:8" ht="23.25" customHeight="1" x14ac:dyDescent="0.25">
      <c r="A82" s="25">
        <v>44903</v>
      </c>
      <c r="B82" s="48">
        <v>43970</v>
      </c>
      <c r="C82" s="39" t="s">
        <v>227</v>
      </c>
      <c r="D82" s="39" t="s">
        <v>228</v>
      </c>
      <c r="E82" s="38" t="s">
        <v>91</v>
      </c>
      <c r="F82" s="38" t="s">
        <v>91</v>
      </c>
      <c r="G82" s="40">
        <v>1055.76</v>
      </c>
      <c r="H82" s="5">
        <v>39111</v>
      </c>
    </row>
    <row r="83" spans="1:8" ht="23.25" customHeight="1" x14ac:dyDescent="0.25">
      <c r="A83" s="25">
        <v>44904</v>
      </c>
      <c r="B83" s="48">
        <v>43989</v>
      </c>
      <c r="C83" s="39" t="s">
        <v>227</v>
      </c>
      <c r="D83" s="39" t="s">
        <v>228</v>
      </c>
      <c r="E83" s="38" t="s">
        <v>91</v>
      </c>
      <c r="F83" s="38" t="s">
        <v>91</v>
      </c>
      <c r="G83" s="40">
        <v>3805.84</v>
      </c>
      <c r="H83" s="5">
        <v>39111</v>
      </c>
    </row>
    <row r="84" spans="1:8" ht="23.25" customHeight="1" x14ac:dyDescent="0.25">
      <c r="A84" s="25">
        <v>44904</v>
      </c>
      <c r="B84" s="48">
        <v>43986</v>
      </c>
      <c r="C84" s="39" t="s">
        <v>227</v>
      </c>
      <c r="D84" s="39" t="s">
        <v>228</v>
      </c>
      <c r="E84" s="38" t="s">
        <v>91</v>
      </c>
      <c r="F84" s="38" t="s">
        <v>91</v>
      </c>
      <c r="G84" s="40">
        <v>72.27</v>
      </c>
      <c r="H84" s="5">
        <v>39111</v>
      </c>
    </row>
    <row r="85" spans="1:8" ht="23.25" customHeight="1" x14ac:dyDescent="0.25">
      <c r="A85" s="25">
        <v>44907</v>
      </c>
      <c r="B85" s="67">
        <v>44003</v>
      </c>
      <c r="C85" s="39" t="s">
        <v>227</v>
      </c>
      <c r="D85" s="39" t="s">
        <v>228</v>
      </c>
      <c r="E85" s="38" t="s">
        <v>91</v>
      </c>
      <c r="F85" s="38" t="s">
        <v>91</v>
      </c>
      <c r="G85" s="40">
        <v>124.21</v>
      </c>
      <c r="H85" s="5">
        <v>39111</v>
      </c>
    </row>
    <row r="86" spans="1:8" ht="23.25" customHeight="1" x14ac:dyDescent="0.25">
      <c r="A86" s="25">
        <v>44908</v>
      </c>
      <c r="B86" s="48">
        <v>44014</v>
      </c>
      <c r="C86" s="39" t="s">
        <v>227</v>
      </c>
      <c r="D86" s="39" t="s">
        <v>228</v>
      </c>
      <c r="E86" s="38" t="s">
        <v>91</v>
      </c>
      <c r="F86" s="38" t="s">
        <v>91</v>
      </c>
      <c r="G86" s="40">
        <v>546</v>
      </c>
      <c r="H86" s="5">
        <v>39111</v>
      </c>
    </row>
    <row r="87" spans="1:8" ht="23.25" customHeight="1" x14ac:dyDescent="0.25">
      <c r="A87" s="25">
        <v>44909</v>
      </c>
      <c r="B87" s="48">
        <v>44039</v>
      </c>
      <c r="C87" s="39" t="s">
        <v>227</v>
      </c>
      <c r="D87" s="39" t="s">
        <v>228</v>
      </c>
      <c r="E87" s="38" t="s">
        <v>91</v>
      </c>
      <c r="F87" s="38" t="s">
        <v>91</v>
      </c>
      <c r="G87" s="40">
        <v>101.63</v>
      </c>
      <c r="H87" s="5">
        <v>39111</v>
      </c>
    </row>
    <row r="88" spans="1:8" ht="23.25" customHeight="1" x14ac:dyDescent="0.25">
      <c r="A88" s="25">
        <v>44911</v>
      </c>
      <c r="B88" s="48">
        <v>44082</v>
      </c>
      <c r="C88" s="39" t="s">
        <v>227</v>
      </c>
      <c r="D88" s="39" t="s">
        <v>228</v>
      </c>
      <c r="E88" s="38" t="s">
        <v>91</v>
      </c>
      <c r="F88" s="38" t="s">
        <v>91</v>
      </c>
      <c r="G88" s="40">
        <v>128</v>
      </c>
      <c r="H88" s="5">
        <v>39111</v>
      </c>
    </row>
    <row r="89" spans="1:8" ht="23.25" customHeight="1" x14ac:dyDescent="0.25">
      <c r="A89" s="25">
        <v>44911</v>
      </c>
      <c r="B89" s="48">
        <v>44085</v>
      </c>
      <c r="C89" s="39" t="s">
        <v>227</v>
      </c>
      <c r="D89" s="39" t="s">
        <v>228</v>
      </c>
      <c r="E89" s="38" t="s">
        <v>91</v>
      </c>
      <c r="F89" s="38" t="s">
        <v>91</v>
      </c>
      <c r="G89" s="40">
        <v>300.08</v>
      </c>
      <c r="H89" s="5">
        <v>39111</v>
      </c>
    </row>
    <row r="90" spans="1:8" ht="23.25" customHeight="1" x14ac:dyDescent="0.25">
      <c r="A90" s="25">
        <v>44911</v>
      </c>
      <c r="B90" s="48">
        <v>44083</v>
      </c>
      <c r="C90" s="39" t="s">
        <v>227</v>
      </c>
      <c r="D90" s="39" t="s">
        <v>228</v>
      </c>
      <c r="E90" s="38" t="s">
        <v>91</v>
      </c>
      <c r="F90" s="38" t="s">
        <v>91</v>
      </c>
      <c r="G90" s="40">
        <v>378</v>
      </c>
      <c r="H90" s="5">
        <v>39111</v>
      </c>
    </row>
    <row r="91" spans="1:8" ht="23.25" customHeight="1" x14ac:dyDescent="0.25">
      <c r="A91" s="25">
        <v>44911</v>
      </c>
      <c r="B91" s="48">
        <v>44084</v>
      </c>
      <c r="C91" s="39" t="s">
        <v>227</v>
      </c>
      <c r="D91" s="39" t="s">
        <v>228</v>
      </c>
      <c r="E91" s="38" t="s">
        <v>91</v>
      </c>
      <c r="F91" s="28" t="s">
        <v>91</v>
      </c>
      <c r="G91" s="40">
        <v>111.57</v>
      </c>
      <c r="H91" s="5">
        <v>39111</v>
      </c>
    </row>
    <row r="92" spans="1:8" ht="23.25" customHeight="1" x14ac:dyDescent="0.25">
      <c r="A92" s="25">
        <v>44914</v>
      </c>
      <c r="B92" s="48">
        <v>44103</v>
      </c>
      <c r="C92" s="39" t="s">
        <v>227</v>
      </c>
      <c r="D92" s="39" t="s">
        <v>228</v>
      </c>
      <c r="E92" s="38" t="s">
        <v>91</v>
      </c>
      <c r="F92" s="28" t="s">
        <v>91</v>
      </c>
      <c r="G92" s="40">
        <v>329.24</v>
      </c>
      <c r="H92" s="5">
        <v>39111</v>
      </c>
    </row>
    <row r="93" spans="1:8" ht="23.25" customHeight="1" x14ac:dyDescent="0.25">
      <c r="A93" s="25">
        <v>44916</v>
      </c>
      <c r="B93" s="48">
        <v>4425</v>
      </c>
      <c r="C93" s="39" t="s">
        <v>227</v>
      </c>
      <c r="D93" s="39" t="s">
        <v>228</v>
      </c>
      <c r="E93" s="38" t="s">
        <v>91</v>
      </c>
      <c r="F93" s="28" t="s">
        <v>91</v>
      </c>
      <c r="G93" s="40">
        <v>175.89</v>
      </c>
      <c r="H93" s="5">
        <v>39111</v>
      </c>
    </row>
    <row r="94" spans="1:8" ht="23.25" customHeight="1" x14ac:dyDescent="0.25">
      <c r="A94" s="25">
        <v>44917</v>
      </c>
      <c r="B94" s="48">
        <v>44143</v>
      </c>
      <c r="C94" s="39" t="s">
        <v>227</v>
      </c>
      <c r="D94" s="39" t="s">
        <v>228</v>
      </c>
      <c r="E94" s="38" t="s">
        <v>91</v>
      </c>
      <c r="F94" s="28" t="s">
        <v>91</v>
      </c>
      <c r="G94" s="40">
        <v>257.22000000000003</v>
      </c>
      <c r="H94" s="5">
        <v>39111</v>
      </c>
    </row>
    <row r="95" spans="1:8" ht="23.25" customHeight="1" x14ac:dyDescent="0.25">
      <c r="A95" s="25" t="s">
        <v>268</v>
      </c>
      <c r="B95" s="48">
        <v>44151</v>
      </c>
      <c r="C95" s="39" t="s">
        <v>227</v>
      </c>
      <c r="D95" s="39" t="s">
        <v>228</v>
      </c>
      <c r="E95" s="38" t="s">
        <v>91</v>
      </c>
      <c r="F95" s="28" t="s">
        <v>91</v>
      </c>
      <c r="G95" s="40">
        <v>1096.28</v>
      </c>
      <c r="H95" s="5">
        <v>39111</v>
      </c>
    </row>
    <row r="96" spans="1:8" ht="23.25" customHeight="1" x14ac:dyDescent="0.25">
      <c r="A96" s="25">
        <v>44921</v>
      </c>
      <c r="B96" s="48">
        <v>44164</v>
      </c>
      <c r="C96" s="39" t="s">
        <v>227</v>
      </c>
      <c r="D96" s="39" t="s">
        <v>228</v>
      </c>
      <c r="E96" s="38" t="s">
        <v>91</v>
      </c>
      <c r="F96" s="28" t="s">
        <v>91</v>
      </c>
      <c r="G96" s="40">
        <v>41.36</v>
      </c>
      <c r="H96" s="5">
        <v>39111</v>
      </c>
    </row>
    <row r="97" spans="1:8" ht="23.25" customHeight="1" x14ac:dyDescent="0.25">
      <c r="A97" s="25">
        <v>44923</v>
      </c>
      <c r="B97" s="48">
        <v>44201</v>
      </c>
      <c r="C97" s="39" t="s">
        <v>227</v>
      </c>
      <c r="D97" s="39" t="s">
        <v>228</v>
      </c>
      <c r="E97" s="38" t="s">
        <v>91</v>
      </c>
      <c r="F97" s="28" t="s">
        <v>91</v>
      </c>
      <c r="G97" s="40">
        <v>6.3</v>
      </c>
      <c r="H97" s="5">
        <v>39111</v>
      </c>
    </row>
    <row r="98" spans="1:8" ht="23.25" customHeight="1" x14ac:dyDescent="0.25">
      <c r="A98" s="25">
        <v>44923</v>
      </c>
      <c r="B98" s="48">
        <v>44195</v>
      </c>
      <c r="C98" s="39" t="s">
        <v>227</v>
      </c>
      <c r="D98" s="39" t="s">
        <v>228</v>
      </c>
      <c r="E98" s="38" t="s">
        <v>91</v>
      </c>
      <c r="F98" s="28" t="s">
        <v>91</v>
      </c>
      <c r="G98" s="40">
        <v>266.12</v>
      </c>
      <c r="H98" s="5">
        <v>39111</v>
      </c>
    </row>
    <row r="99" spans="1:8" ht="23.25" customHeight="1" x14ac:dyDescent="0.25">
      <c r="A99" s="25">
        <v>44924</v>
      </c>
      <c r="B99" s="48">
        <v>44209</v>
      </c>
      <c r="C99" s="39" t="s">
        <v>227</v>
      </c>
      <c r="D99" s="39" t="s">
        <v>228</v>
      </c>
      <c r="E99" s="38" t="s">
        <v>91</v>
      </c>
      <c r="F99" s="28" t="s">
        <v>91</v>
      </c>
      <c r="G99" s="40">
        <v>711.16</v>
      </c>
      <c r="H99" s="5">
        <v>39111</v>
      </c>
    </row>
    <row r="100" spans="1:8" ht="23.25" customHeight="1" x14ac:dyDescent="0.25">
      <c r="A100" s="25">
        <v>44924</v>
      </c>
      <c r="B100" s="48">
        <v>44212</v>
      </c>
      <c r="C100" s="39" t="s">
        <v>227</v>
      </c>
      <c r="D100" s="39" t="s">
        <v>228</v>
      </c>
      <c r="E100" s="38" t="s">
        <v>91</v>
      </c>
      <c r="F100" s="28" t="s">
        <v>91</v>
      </c>
      <c r="G100" s="40">
        <v>281.91000000000003</v>
      </c>
      <c r="H100" s="5">
        <v>39111</v>
      </c>
    </row>
    <row r="101" spans="1:8" ht="23.25" customHeight="1" x14ac:dyDescent="0.25">
      <c r="A101" s="25">
        <v>44931</v>
      </c>
      <c r="B101" s="48">
        <v>437827</v>
      </c>
      <c r="C101" s="39" t="s">
        <v>250</v>
      </c>
      <c r="D101" s="39" t="s">
        <v>251</v>
      </c>
      <c r="E101" s="38" t="s">
        <v>91</v>
      </c>
      <c r="F101" s="28" t="s">
        <v>91</v>
      </c>
      <c r="G101" s="40">
        <v>2390.71</v>
      </c>
      <c r="H101" s="5">
        <v>4029</v>
      </c>
    </row>
    <row r="102" spans="1:8" ht="23.25" customHeight="1" x14ac:dyDescent="0.25">
      <c r="A102" s="25">
        <v>44917</v>
      </c>
      <c r="B102" s="48">
        <v>243203</v>
      </c>
      <c r="C102" s="39" t="s">
        <v>215</v>
      </c>
      <c r="D102" s="39" t="s">
        <v>252</v>
      </c>
      <c r="E102" s="28" t="s">
        <v>91</v>
      </c>
      <c r="F102" s="28" t="s">
        <v>91</v>
      </c>
      <c r="G102" s="40">
        <v>828</v>
      </c>
      <c r="H102" s="5">
        <v>4046</v>
      </c>
    </row>
    <row r="103" spans="1:8" ht="23.25" customHeight="1" x14ac:dyDescent="0.25">
      <c r="A103" s="25">
        <v>44917</v>
      </c>
      <c r="B103" s="48">
        <v>243155</v>
      </c>
      <c r="C103" s="39" t="s">
        <v>215</v>
      </c>
      <c r="D103" s="39" t="s">
        <v>252</v>
      </c>
      <c r="E103" s="28" t="s">
        <v>91</v>
      </c>
      <c r="F103" s="28" t="s">
        <v>91</v>
      </c>
      <c r="G103" s="40">
        <v>270.42</v>
      </c>
      <c r="H103" s="5">
        <v>4045</v>
      </c>
    </row>
    <row r="104" spans="1:8" ht="23.25" customHeight="1" x14ac:dyDescent="0.25">
      <c r="A104" s="25">
        <v>44925</v>
      </c>
      <c r="B104" s="48">
        <v>7546</v>
      </c>
      <c r="C104" s="39" t="s">
        <v>111</v>
      </c>
      <c r="D104" s="39" t="s">
        <v>112</v>
      </c>
      <c r="E104" s="28" t="s">
        <v>91</v>
      </c>
      <c r="F104" s="28" t="s">
        <v>91</v>
      </c>
      <c r="G104" s="40">
        <v>227.9</v>
      </c>
      <c r="H104" s="5">
        <v>4054</v>
      </c>
    </row>
    <row r="105" spans="1:8" ht="23.25" customHeight="1" x14ac:dyDescent="0.25">
      <c r="A105" s="25">
        <v>44925</v>
      </c>
      <c r="B105" s="48">
        <v>1060</v>
      </c>
      <c r="C105" s="39" t="s">
        <v>269</v>
      </c>
      <c r="D105" s="39" t="s">
        <v>219</v>
      </c>
      <c r="E105" s="38" t="s">
        <v>270</v>
      </c>
      <c r="F105" s="28" t="s">
        <v>271</v>
      </c>
      <c r="G105" s="40">
        <v>1058.3499999999999</v>
      </c>
      <c r="H105" s="5">
        <v>4021</v>
      </c>
    </row>
    <row r="106" spans="1:8" ht="23.25" customHeight="1" x14ac:dyDescent="0.25">
      <c r="A106" s="25">
        <v>44916</v>
      </c>
      <c r="B106" s="48">
        <v>3579</v>
      </c>
      <c r="C106" s="39" t="s">
        <v>256</v>
      </c>
      <c r="D106" s="39" t="s">
        <v>257</v>
      </c>
      <c r="E106" s="38" t="s">
        <v>233</v>
      </c>
      <c r="F106" s="28" t="s">
        <v>271</v>
      </c>
      <c r="G106" s="40">
        <v>3738.08</v>
      </c>
      <c r="H106" s="5">
        <v>4032</v>
      </c>
    </row>
    <row r="107" spans="1:8" ht="23.25" customHeight="1" x14ac:dyDescent="0.25">
      <c r="A107" s="25">
        <v>44917</v>
      </c>
      <c r="B107" s="48">
        <v>1579975</v>
      </c>
      <c r="C107" s="39" t="s">
        <v>272</v>
      </c>
      <c r="D107" s="39" t="s">
        <v>253</v>
      </c>
      <c r="E107" s="38" t="s">
        <v>233</v>
      </c>
      <c r="F107" s="28" t="s">
        <v>271</v>
      </c>
      <c r="G107" s="8">
        <v>6823.52</v>
      </c>
      <c r="H107" s="5">
        <v>4040</v>
      </c>
    </row>
    <row r="108" spans="1:8" ht="23.25" customHeight="1" x14ac:dyDescent="0.25">
      <c r="A108" s="25">
        <v>44916</v>
      </c>
      <c r="B108" s="48">
        <v>2682</v>
      </c>
      <c r="C108" s="39" t="s">
        <v>273</v>
      </c>
      <c r="D108" s="39" t="s">
        <v>274</v>
      </c>
      <c r="E108" s="38" t="s">
        <v>255</v>
      </c>
      <c r="F108" s="28" t="s">
        <v>271</v>
      </c>
      <c r="G108" s="8">
        <v>1005.8</v>
      </c>
      <c r="H108" s="5">
        <v>4058</v>
      </c>
    </row>
    <row r="109" spans="1:8" ht="23.25" customHeight="1" x14ac:dyDescent="0.25">
      <c r="A109" s="25">
        <v>44917</v>
      </c>
      <c r="B109" s="48">
        <v>6685645</v>
      </c>
      <c r="C109" s="39" t="s">
        <v>254</v>
      </c>
      <c r="D109" s="39" t="s">
        <v>275</v>
      </c>
      <c r="E109" s="38" t="s">
        <v>255</v>
      </c>
      <c r="F109" s="28" t="s">
        <v>271</v>
      </c>
      <c r="G109" s="8">
        <v>2273.9</v>
      </c>
      <c r="H109" s="5">
        <v>4069</v>
      </c>
    </row>
    <row r="110" spans="1:8" ht="23.25" customHeight="1" x14ac:dyDescent="0.25">
      <c r="A110" s="25">
        <v>44930</v>
      </c>
      <c r="B110" s="48">
        <v>3410</v>
      </c>
      <c r="C110" s="39" t="s">
        <v>286</v>
      </c>
      <c r="D110" s="39" t="s">
        <v>287</v>
      </c>
      <c r="E110" s="38" t="s">
        <v>276</v>
      </c>
      <c r="F110" s="28" t="s">
        <v>271</v>
      </c>
      <c r="G110" s="8">
        <v>594.99</v>
      </c>
      <c r="H110" s="5">
        <v>391282</v>
      </c>
    </row>
    <row r="111" spans="1:8" ht="23.25" customHeight="1" x14ac:dyDescent="0.25">
      <c r="A111" s="25">
        <v>44932</v>
      </c>
      <c r="B111" s="48">
        <v>125</v>
      </c>
      <c r="C111" s="39" t="s">
        <v>113</v>
      </c>
      <c r="D111" s="39" t="s">
        <v>114</v>
      </c>
      <c r="E111" s="28" t="s">
        <v>115</v>
      </c>
      <c r="F111" s="28" t="s">
        <v>116</v>
      </c>
      <c r="G111" s="40">
        <v>23462.5</v>
      </c>
      <c r="H111" s="5">
        <v>39113</v>
      </c>
    </row>
    <row r="112" spans="1:8" ht="23.25" customHeight="1" x14ac:dyDescent="0.25">
      <c r="A112" s="25">
        <v>44937</v>
      </c>
      <c r="B112" s="48">
        <v>310</v>
      </c>
      <c r="C112" s="39" t="s">
        <v>117</v>
      </c>
      <c r="D112" s="39" t="s">
        <v>118</v>
      </c>
      <c r="E112" s="28" t="s">
        <v>116</v>
      </c>
      <c r="F112" s="28" t="s">
        <v>116</v>
      </c>
      <c r="G112" s="40">
        <v>471748.51</v>
      </c>
      <c r="H112" s="5">
        <v>39113</v>
      </c>
    </row>
    <row r="113" spans="1:8" ht="23.25" customHeight="1" x14ac:dyDescent="0.25">
      <c r="A113" s="60"/>
      <c r="B113" s="61"/>
      <c r="C113" s="62"/>
      <c r="D113" s="62"/>
      <c r="E113" s="63"/>
      <c r="F113" s="64"/>
      <c r="G113" s="66">
        <f>SUM(G76:G112)</f>
        <v>1267693.9400000002</v>
      </c>
      <c r="H113" s="65"/>
    </row>
    <row r="114" spans="1:8" ht="45.75" customHeight="1" x14ac:dyDescent="0.25">
      <c r="A114" s="45" t="s">
        <v>11</v>
      </c>
      <c r="B114" s="34" t="s">
        <v>12</v>
      </c>
      <c r="C114" s="6" t="s">
        <v>13</v>
      </c>
      <c r="D114" s="6" t="s">
        <v>101</v>
      </c>
      <c r="E114" s="27" t="s">
        <v>14</v>
      </c>
      <c r="F114" s="27"/>
      <c r="G114" s="52" t="s">
        <v>15</v>
      </c>
      <c r="H114" s="5"/>
    </row>
    <row r="115" spans="1:8" ht="23.25" customHeight="1" x14ac:dyDescent="0.25">
      <c r="A115" s="25">
        <v>44937</v>
      </c>
      <c r="B115" s="48">
        <v>309</v>
      </c>
      <c r="C115" s="39" t="s">
        <v>117</v>
      </c>
      <c r="D115" s="39" t="s">
        <v>118</v>
      </c>
      <c r="E115" s="28" t="s">
        <v>119</v>
      </c>
      <c r="F115" s="28" t="s">
        <v>116</v>
      </c>
      <c r="G115" s="40">
        <v>5208.67</v>
      </c>
      <c r="H115" s="5">
        <v>39113</v>
      </c>
    </row>
    <row r="116" spans="1:8" ht="23.25" customHeight="1" x14ac:dyDescent="0.25">
      <c r="A116" s="25">
        <v>44935</v>
      </c>
      <c r="B116" s="48">
        <v>336</v>
      </c>
      <c r="C116" s="39" t="s">
        <v>120</v>
      </c>
      <c r="D116" s="39" t="s">
        <v>121</v>
      </c>
      <c r="E116" s="28" t="s">
        <v>122</v>
      </c>
      <c r="F116" s="28" t="s">
        <v>116</v>
      </c>
      <c r="G116" s="40">
        <v>70387.5</v>
      </c>
      <c r="H116" s="5">
        <v>39113</v>
      </c>
    </row>
    <row r="117" spans="1:8" ht="23.25" customHeight="1" x14ac:dyDescent="0.25">
      <c r="A117" s="25">
        <v>44926</v>
      </c>
      <c r="B117" s="48">
        <v>75</v>
      </c>
      <c r="C117" s="39" t="s">
        <v>123</v>
      </c>
      <c r="D117" s="39" t="s">
        <v>126</v>
      </c>
      <c r="E117" s="28" t="s">
        <v>124</v>
      </c>
      <c r="F117" s="28" t="s">
        <v>116</v>
      </c>
      <c r="G117" s="40">
        <v>3500</v>
      </c>
      <c r="H117" s="5">
        <v>39113</v>
      </c>
    </row>
    <row r="118" spans="1:8" ht="23.25" customHeight="1" x14ac:dyDescent="0.25">
      <c r="A118" s="25">
        <v>44937</v>
      </c>
      <c r="B118" s="48">
        <v>63</v>
      </c>
      <c r="C118" s="39" t="s">
        <v>125</v>
      </c>
      <c r="D118" s="39" t="s">
        <v>127</v>
      </c>
      <c r="E118" s="28" t="s">
        <v>128</v>
      </c>
      <c r="F118" s="28" t="s">
        <v>116</v>
      </c>
      <c r="G118" s="40">
        <v>8240</v>
      </c>
      <c r="H118" s="5">
        <v>39113</v>
      </c>
    </row>
    <row r="119" spans="1:8" ht="23.25" customHeight="1" x14ac:dyDescent="0.25">
      <c r="A119" s="25">
        <v>44942</v>
      </c>
      <c r="B119" s="48">
        <v>212</v>
      </c>
      <c r="C119" s="39" t="s">
        <v>129</v>
      </c>
      <c r="D119" s="39" t="s">
        <v>130</v>
      </c>
      <c r="E119" s="28" t="s">
        <v>131</v>
      </c>
      <c r="F119" s="28" t="s">
        <v>116</v>
      </c>
      <c r="G119" s="40">
        <v>4223.25</v>
      </c>
      <c r="H119" s="5">
        <v>39117</v>
      </c>
    </row>
    <row r="120" spans="1:8" ht="23.25" customHeight="1" x14ac:dyDescent="0.25">
      <c r="A120" s="25">
        <v>44942</v>
      </c>
      <c r="B120" s="48">
        <v>213</v>
      </c>
      <c r="C120" s="39" t="s">
        <v>129</v>
      </c>
      <c r="D120" s="39" t="s">
        <v>130</v>
      </c>
      <c r="E120" s="28" t="s">
        <v>131</v>
      </c>
      <c r="F120" s="28" t="s">
        <v>116</v>
      </c>
      <c r="G120" s="40">
        <v>544.33000000000004</v>
      </c>
      <c r="H120" s="5">
        <v>39117</v>
      </c>
    </row>
    <row r="121" spans="1:8" ht="23.25" customHeight="1" x14ac:dyDescent="0.25">
      <c r="A121" s="25">
        <v>44938</v>
      </c>
      <c r="B121" s="48">
        <v>282</v>
      </c>
      <c r="C121" s="39" t="s">
        <v>132</v>
      </c>
      <c r="D121" s="39" t="s">
        <v>133</v>
      </c>
      <c r="E121" s="28" t="s">
        <v>128</v>
      </c>
      <c r="F121" s="28" t="s">
        <v>116</v>
      </c>
      <c r="G121" s="40">
        <v>7733.24</v>
      </c>
      <c r="H121" s="5">
        <v>39113</v>
      </c>
    </row>
    <row r="122" spans="1:8" ht="23.25" customHeight="1" x14ac:dyDescent="0.25">
      <c r="A122" s="25">
        <v>44938</v>
      </c>
      <c r="B122" s="48">
        <v>378</v>
      </c>
      <c r="C122" s="39" t="s">
        <v>174</v>
      </c>
      <c r="D122" s="39" t="s">
        <v>175</v>
      </c>
      <c r="E122" s="28" t="s">
        <v>173</v>
      </c>
      <c r="F122" s="28" t="s">
        <v>116</v>
      </c>
      <c r="G122" s="40">
        <v>50679</v>
      </c>
      <c r="H122" s="5">
        <v>39113</v>
      </c>
    </row>
    <row r="123" spans="1:8" ht="23.25" customHeight="1" x14ac:dyDescent="0.25">
      <c r="A123" s="25">
        <v>44929</v>
      </c>
      <c r="B123" s="48">
        <v>1172</v>
      </c>
      <c r="C123" s="39" t="s">
        <v>134</v>
      </c>
      <c r="D123" s="39" t="s">
        <v>135</v>
      </c>
      <c r="E123" s="38" t="s">
        <v>136</v>
      </c>
      <c r="F123" s="28" t="s">
        <v>23</v>
      </c>
      <c r="G123" s="40">
        <v>12760.55</v>
      </c>
      <c r="H123" s="5">
        <v>391547</v>
      </c>
    </row>
    <row r="124" spans="1:8" ht="23.25" customHeight="1" x14ac:dyDescent="0.25">
      <c r="A124" s="25">
        <v>44926</v>
      </c>
      <c r="B124" s="48" t="s">
        <v>100</v>
      </c>
      <c r="C124" s="39" t="s">
        <v>178</v>
      </c>
      <c r="D124" s="39" t="s">
        <v>18</v>
      </c>
      <c r="E124" s="38" t="s">
        <v>136</v>
      </c>
      <c r="F124" s="28" t="s">
        <v>23</v>
      </c>
      <c r="G124" s="8">
        <v>957.23</v>
      </c>
      <c r="H124" s="5">
        <v>391999</v>
      </c>
    </row>
    <row r="125" spans="1:8" ht="24.75" x14ac:dyDescent="0.25">
      <c r="A125" s="25">
        <v>44929</v>
      </c>
      <c r="B125" s="48">
        <v>182</v>
      </c>
      <c r="C125" s="39" t="s">
        <v>137</v>
      </c>
      <c r="D125" s="39" t="s">
        <v>138</v>
      </c>
      <c r="E125" s="28" t="s">
        <v>139</v>
      </c>
      <c r="F125" s="28" t="s">
        <v>23</v>
      </c>
      <c r="G125" s="40">
        <v>6400.57</v>
      </c>
      <c r="H125" s="5">
        <v>391624</v>
      </c>
    </row>
    <row r="126" spans="1:8" ht="24.75" x14ac:dyDescent="0.25">
      <c r="A126" s="25">
        <v>44928</v>
      </c>
      <c r="B126" s="48">
        <v>31</v>
      </c>
      <c r="C126" s="39" t="s">
        <v>189</v>
      </c>
      <c r="D126" s="39" t="s">
        <v>182</v>
      </c>
      <c r="E126" s="28" t="s">
        <v>183</v>
      </c>
      <c r="F126" s="28" t="s">
        <v>23</v>
      </c>
      <c r="G126" s="40">
        <v>1700</v>
      </c>
      <c r="H126" s="5">
        <v>39110</v>
      </c>
    </row>
    <row r="127" spans="1:8" ht="24.75" x14ac:dyDescent="0.25">
      <c r="A127" s="25">
        <v>44932</v>
      </c>
      <c r="B127" s="48">
        <v>35</v>
      </c>
      <c r="C127" s="39" t="s">
        <v>184</v>
      </c>
      <c r="D127" s="39" t="s">
        <v>185</v>
      </c>
      <c r="E127" s="28" t="s">
        <v>190</v>
      </c>
      <c r="F127" s="28" t="s">
        <v>23</v>
      </c>
      <c r="G127" s="40">
        <v>5631</v>
      </c>
      <c r="H127" s="5">
        <v>39113</v>
      </c>
    </row>
    <row r="128" spans="1:8" ht="24.75" x14ac:dyDescent="0.25">
      <c r="A128" s="25">
        <v>44900</v>
      </c>
      <c r="B128" s="48">
        <v>236586</v>
      </c>
      <c r="C128" s="39" t="s">
        <v>191</v>
      </c>
      <c r="D128" s="39" t="s">
        <v>179</v>
      </c>
      <c r="E128" s="28" t="s">
        <v>192</v>
      </c>
      <c r="F128" s="28" t="s">
        <v>23</v>
      </c>
      <c r="G128" s="40">
        <v>8109.4</v>
      </c>
      <c r="H128" s="5">
        <v>4011</v>
      </c>
    </row>
    <row r="129" spans="1:8" ht="24.75" x14ac:dyDescent="0.25">
      <c r="A129" s="25">
        <v>44928</v>
      </c>
      <c r="B129" s="48">
        <v>44708</v>
      </c>
      <c r="C129" s="39" t="s">
        <v>193</v>
      </c>
      <c r="D129" s="39" t="s">
        <v>140</v>
      </c>
      <c r="E129" s="28" t="s">
        <v>141</v>
      </c>
      <c r="F129" s="28" t="s">
        <v>23</v>
      </c>
      <c r="G129" s="40">
        <v>2877.02</v>
      </c>
      <c r="H129" s="5">
        <v>4012</v>
      </c>
    </row>
    <row r="130" spans="1:8" ht="23.25" x14ac:dyDescent="0.25">
      <c r="A130" s="25">
        <v>44932</v>
      </c>
      <c r="B130" s="48">
        <v>742</v>
      </c>
      <c r="C130" s="39" t="s">
        <v>142</v>
      </c>
      <c r="D130" s="39" t="s">
        <v>143</v>
      </c>
      <c r="E130" s="28" t="s">
        <v>144</v>
      </c>
      <c r="F130" s="28" t="s">
        <v>23</v>
      </c>
      <c r="G130" s="40">
        <v>3626.32</v>
      </c>
      <c r="H130" s="5">
        <v>39109</v>
      </c>
    </row>
    <row r="131" spans="1:8" ht="23.25" x14ac:dyDescent="0.25">
      <c r="A131" s="25">
        <v>44900</v>
      </c>
      <c r="B131" s="48">
        <v>72604</v>
      </c>
      <c r="C131" s="39" t="s">
        <v>148</v>
      </c>
      <c r="D131" s="39" t="s">
        <v>149</v>
      </c>
      <c r="E131" s="28" t="s">
        <v>150</v>
      </c>
      <c r="F131" s="28" t="s">
        <v>23</v>
      </c>
      <c r="G131" s="8">
        <v>526.09</v>
      </c>
      <c r="H131" s="5">
        <v>4027</v>
      </c>
    </row>
    <row r="132" spans="1:8" ht="24.75" x14ac:dyDescent="0.25">
      <c r="A132" s="25">
        <v>44926</v>
      </c>
      <c r="B132" s="48" t="s">
        <v>100</v>
      </c>
      <c r="C132" s="39" t="s">
        <v>178</v>
      </c>
      <c r="D132" s="39" t="s">
        <v>18</v>
      </c>
      <c r="E132" s="28" t="s">
        <v>150</v>
      </c>
      <c r="F132" s="28" t="s">
        <v>23</v>
      </c>
      <c r="G132" s="8">
        <v>68.61</v>
      </c>
      <c r="H132" s="5">
        <v>391661</v>
      </c>
    </row>
    <row r="133" spans="1:8" ht="24.75" x14ac:dyDescent="0.25">
      <c r="A133" s="25">
        <v>44935</v>
      </c>
      <c r="B133" s="48">
        <v>2871</v>
      </c>
      <c r="C133" s="39" t="s">
        <v>194</v>
      </c>
      <c r="D133" s="39" t="s">
        <v>151</v>
      </c>
      <c r="E133" s="28" t="s">
        <v>152</v>
      </c>
      <c r="F133" s="28" t="s">
        <v>23</v>
      </c>
      <c r="G133" s="8">
        <v>2513.13</v>
      </c>
      <c r="H133" s="5">
        <v>39113</v>
      </c>
    </row>
    <row r="134" spans="1:8" ht="24.75" x14ac:dyDescent="0.25">
      <c r="A134" s="25">
        <v>44928</v>
      </c>
      <c r="B134" s="48">
        <v>99</v>
      </c>
      <c r="C134" s="39" t="s">
        <v>195</v>
      </c>
      <c r="D134" s="39" t="s">
        <v>145</v>
      </c>
      <c r="E134" s="28" t="s">
        <v>196</v>
      </c>
      <c r="F134" s="28" t="s">
        <v>23</v>
      </c>
      <c r="G134" s="8">
        <v>3500</v>
      </c>
      <c r="H134" s="5">
        <v>4022</v>
      </c>
    </row>
    <row r="135" spans="1:8" ht="24.75" x14ac:dyDescent="0.25">
      <c r="A135" s="25">
        <v>44935</v>
      </c>
      <c r="B135" s="48">
        <v>18729</v>
      </c>
      <c r="C135" s="39" t="s">
        <v>197</v>
      </c>
      <c r="D135" s="39" t="s">
        <v>180</v>
      </c>
      <c r="E135" s="28" t="s">
        <v>181</v>
      </c>
      <c r="F135" s="28" t="s">
        <v>23</v>
      </c>
      <c r="G135" s="8">
        <v>2242.5300000000002</v>
      </c>
      <c r="H135" s="5">
        <v>4059</v>
      </c>
    </row>
    <row r="136" spans="1:8" ht="23.25" x14ac:dyDescent="0.25">
      <c r="A136" s="25">
        <v>44937</v>
      </c>
      <c r="B136" s="48">
        <v>7525</v>
      </c>
      <c r="C136" s="39" t="s">
        <v>146</v>
      </c>
      <c r="D136" s="39" t="s">
        <v>147</v>
      </c>
      <c r="E136" s="28" t="s">
        <v>186</v>
      </c>
      <c r="F136" s="28" t="s">
        <v>23</v>
      </c>
      <c r="G136" s="8">
        <v>5187.3599999999997</v>
      </c>
      <c r="H136" s="5">
        <v>4028</v>
      </c>
    </row>
    <row r="137" spans="1:8" ht="23.25" x14ac:dyDescent="0.25">
      <c r="A137" s="25">
        <v>44932</v>
      </c>
      <c r="B137" s="48">
        <v>637</v>
      </c>
      <c r="C137" s="39" t="s">
        <v>198</v>
      </c>
      <c r="D137" s="39" t="s">
        <v>201</v>
      </c>
      <c r="E137" s="28" t="s">
        <v>199</v>
      </c>
      <c r="F137" s="28" t="s">
        <v>23</v>
      </c>
      <c r="G137" s="8">
        <v>695</v>
      </c>
      <c r="H137" s="5">
        <v>4060</v>
      </c>
    </row>
    <row r="138" spans="1:8" ht="23.25" x14ac:dyDescent="0.25">
      <c r="A138" s="25">
        <v>44935</v>
      </c>
      <c r="B138" s="48">
        <v>1007570</v>
      </c>
      <c r="C138" s="39" t="s">
        <v>212</v>
      </c>
      <c r="D138" s="39" t="s">
        <v>213</v>
      </c>
      <c r="E138" s="28" t="s">
        <v>176</v>
      </c>
      <c r="F138" s="28" t="s">
        <v>23</v>
      </c>
      <c r="G138" s="8">
        <v>31477.99</v>
      </c>
      <c r="H138" s="5">
        <v>4068</v>
      </c>
    </row>
    <row r="139" spans="1:8" ht="23.25" x14ac:dyDescent="0.25">
      <c r="A139" s="25">
        <v>44939</v>
      </c>
      <c r="B139" s="48">
        <v>19465</v>
      </c>
      <c r="C139" s="39" t="s">
        <v>204</v>
      </c>
      <c r="D139" s="39" t="s">
        <v>205</v>
      </c>
      <c r="E139" s="28" t="s">
        <v>206</v>
      </c>
      <c r="F139" s="28" t="s">
        <v>23</v>
      </c>
      <c r="G139" s="8">
        <v>3270.67</v>
      </c>
      <c r="H139" s="5">
        <v>100775</v>
      </c>
    </row>
    <row r="140" spans="1:8" ht="24" customHeight="1" x14ac:dyDescent="0.25">
      <c r="A140" s="25">
        <v>44929</v>
      </c>
      <c r="B140" s="48">
        <v>70922</v>
      </c>
      <c r="C140" s="39" t="s">
        <v>235</v>
      </c>
      <c r="D140" s="39" t="s">
        <v>236</v>
      </c>
      <c r="E140" s="28" t="s">
        <v>234</v>
      </c>
      <c r="F140" s="28" t="s">
        <v>23</v>
      </c>
      <c r="G140" s="8">
        <v>4892.5</v>
      </c>
      <c r="H140" s="5">
        <v>391309</v>
      </c>
    </row>
    <row r="141" spans="1:8" ht="23.25" customHeight="1" x14ac:dyDescent="0.25">
      <c r="A141" s="25">
        <v>44930</v>
      </c>
      <c r="B141" s="48" t="s">
        <v>75</v>
      </c>
      <c r="C141" s="39" t="s">
        <v>155</v>
      </c>
      <c r="D141" s="39" t="s">
        <v>156</v>
      </c>
      <c r="E141" s="28" t="s">
        <v>154</v>
      </c>
      <c r="F141" s="28" t="s">
        <v>172</v>
      </c>
      <c r="G141" s="40">
        <v>3455.07</v>
      </c>
      <c r="H141" s="5">
        <v>4023</v>
      </c>
    </row>
    <row r="142" spans="1:8" ht="23.25" customHeight="1" x14ac:dyDescent="0.25">
      <c r="A142" s="25">
        <v>44942</v>
      </c>
      <c r="B142" s="48">
        <v>8335</v>
      </c>
      <c r="C142" s="46" t="s">
        <v>157</v>
      </c>
      <c r="D142" s="46" t="s">
        <v>158</v>
      </c>
      <c r="E142" s="38" t="s">
        <v>89</v>
      </c>
      <c r="F142" s="28" t="s">
        <v>89</v>
      </c>
      <c r="G142" s="40">
        <v>2916</v>
      </c>
      <c r="H142" s="5">
        <v>4070</v>
      </c>
    </row>
    <row r="143" spans="1:8" ht="23.25" customHeight="1" x14ac:dyDescent="0.25">
      <c r="A143" s="25">
        <v>44929</v>
      </c>
      <c r="B143" s="48">
        <v>8301</v>
      </c>
      <c r="C143" s="46" t="s">
        <v>157</v>
      </c>
      <c r="D143" s="46" t="s">
        <v>158</v>
      </c>
      <c r="E143" s="38" t="s">
        <v>89</v>
      </c>
      <c r="F143" s="28" t="s">
        <v>89</v>
      </c>
      <c r="G143" s="40">
        <v>3678.22</v>
      </c>
      <c r="H143" s="5">
        <v>4025</v>
      </c>
    </row>
    <row r="144" spans="1:8" ht="23.25" customHeight="1" x14ac:dyDescent="0.25">
      <c r="A144" s="25">
        <v>44904</v>
      </c>
      <c r="B144" s="48">
        <v>7501</v>
      </c>
      <c r="C144" s="39" t="s">
        <v>111</v>
      </c>
      <c r="D144" s="39" t="s">
        <v>112</v>
      </c>
      <c r="E144" s="38" t="s">
        <v>159</v>
      </c>
      <c r="F144" s="38" t="s">
        <v>160</v>
      </c>
      <c r="G144" s="8">
        <v>1095</v>
      </c>
      <c r="H144" s="5">
        <v>4053</v>
      </c>
    </row>
    <row r="145" spans="1:8" ht="23.25" customHeight="1" x14ac:dyDescent="0.25">
      <c r="A145" s="25">
        <v>44918</v>
      </c>
      <c r="B145" s="48">
        <v>7530</v>
      </c>
      <c r="C145" s="39" t="s">
        <v>111</v>
      </c>
      <c r="D145" s="39" t="s">
        <v>112</v>
      </c>
      <c r="E145" s="38" t="s">
        <v>159</v>
      </c>
      <c r="F145" s="38" t="s">
        <v>160</v>
      </c>
      <c r="G145" s="8">
        <v>1095</v>
      </c>
      <c r="H145" s="5">
        <v>4052</v>
      </c>
    </row>
    <row r="146" spans="1:8" ht="24.75" x14ac:dyDescent="0.25">
      <c r="A146" s="25">
        <v>44938</v>
      </c>
      <c r="B146" s="48" t="s">
        <v>161</v>
      </c>
      <c r="C146" s="39" t="s">
        <v>162</v>
      </c>
      <c r="D146" s="39" t="s">
        <v>164</v>
      </c>
      <c r="E146" s="38" t="s">
        <v>163</v>
      </c>
      <c r="F146" s="38" t="s">
        <v>160</v>
      </c>
      <c r="G146" s="8">
        <v>2101.41</v>
      </c>
      <c r="H146" s="5">
        <v>5978410</v>
      </c>
    </row>
    <row r="147" spans="1:8" ht="24.75" x14ac:dyDescent="0.25">
      <c r="A147" s="25">
        <v>44938</v>
      </c>
      <c r="B147" s="48" t="s">
        <v>161</v>
      </c>
      <c r="C147" s="39" t="s">
        <v>162</v>
      </c>
      <c r="D147" s="39" t="s">
        <v>164</v>
      </c>
      <c r="E147" s="38" t="s">
        <v>163</v>
      </c>
      <c r="F147" s="38" t="s">
        <v>160</v>
      </c>
      <c r="G147" s="8">
        <v>6724.51</v>
      </c>
      <c r="H147" s="5">
        <v>5979029</v>
      </c>
    </row>
    <row r="148" spans="1:8" ht="24.75" x14ac:dyDescent="0.25">
      <c r="A148" s="25">
        <v>44937</v>
      </c>
      <c r="B148" s="48" t="s">
        <v>161</v>
      </c>
      <c r="C148" s="39" t="s">
        <v>165</v>
      </c>
      <c r="D148" s="39"/>
      <c r="E148" s="49" t="s">
        <v>166</v>
      </c>
      <c r="F148" s="38" t="s">
        <v>160</v>
      </c>
      <c r="G148" s="8">
        <v>10278.379999999999</v>
      </c>
      <c r="H148" s="5">
        <v>5985816</v>
      </c>
    </row>
    <row r="149" spans="1:8" ht="24.75" x14ac:dyDescent="0.25">
      <c r="A149" s="25">
        <v>44937</v>
      </c>
      <c r="B149" s="48" t="s">
        <v>161</v>
      </c>
      <c r="C149" s="39" t="s">
        <v>165</v>
      </c>
      <c r="D149" s="39"/>
      <c r="E149" s="49" t="s">
        <v>166</v>
      </c>
      <c r="F149" s="38" t="s">
        <v>160</v>
      </c>
      <c r="G149" s="8">
        <v>183.43</v>
      </c>
      <c r="H149" s="5">
        <v>5988788</v>
      </c>
    </row>
    <row r="150" spans="1:8" ht="22.5" customHeight="1" x14ac:dyDescent="0.25">
      <c r="A150" s="60"/>
      <c r="B150" s="61"/>
      <c r="C150" s="62"/>
      <c r="D150" s="62"/>
      <c r="E150" s="63"/>
      <c r="F150" s="64"/>
      <c r="G150" s="66">
        <f>SUM(G113:G143)</f>
        <v>1524695.1900000004</v>
      </c>
      <c r="H150" s="65"/>
    </row>
    <row r="151" spans="1:8" ht="46.5" customHeight="1" x14ac:dyDescent="0.25">
      <c r="A151" s="45" t="s">
        <v>11</v>
      </c>
      <c r="B151" s="34" t="s">
        <v>12</v>
      </c>
      <c r="C151" s="6" t="s">
        <v>13</v>
      </c>
      <c r="D151" s="6" t="s">
        <v>101</v>
      </c>
      <c r="E151" s="27" t="s">
        <v>14</v>
      </c>
      <c r="F151" s="27"/>
      <c r="G151" s="68" t="s">
        <v>15</v>
      </c>
      <c r="H151" s="5"/>
    </row>
    <row r="152" spans="1:8" ht="23.45" customHeight="1" x14ac:dyDescent="0.25">
      <c r="A152" s="25">
        <v>44909</v>
      </c>
      <c r="B152" s="48">
        <v>1356</v>
      </c>
      <c r="C152" s="39" t="s">
        <v>187</v>
      </c>
      <c r="D152" s="39" t="s">
        <v>153</v>
      </c>
      <c r="E152" s="38" t="s">
        <v>168</v>
      </c>
      <c r="F152" s="38" t="s">
        <v>169</v>
      </c>
      <c r="G152" s="40">
        <v>2950.36</v>
      </c>
      <c r="H152" s="5">
        <v>4016</v>
      </c>
    </row>
    <row r="153" spans="1:8" ht="23.45" customHeight="1" x14ac:dyDescent="0.25">
      <c r="A153" s="25">
        <v>44896</v>
      </c>
      <c r="B153" s="48">
        <v>518</v>
      </c>
      <c r="C153" s="39" t="s">
        <v>187</v>
      </c>
      <c r="D153" s="39" t="s">
        <v>153</v>
      </c>
      <c r="E153" s="38" t="s">
        <v>168</v>
      </c>
      <c r="F153" s="38" t="s">
        <v>169</v>
      </c>
      <c r="G153" s="40">
        <v>3449.41</v>
      </c>
      <c r="H153" s="5">
        <v>4017</v>
      </c>
    </row>
    <row r="154" spans="1:8" ht="23.45" customHeight="1" x14ac:dyDescent="0.25">
      <c r="A154" s="25">
        <v>44901</v>
      </c>
      <c r="B154" s="48">
        <v>529</v>
      </c>
      <c r="C154" s="39" t="s">
        <v>187</v>
      </c>
      <c r="D154" s="39" t="s">
        <v>153</v>
      </c>
      <c r="E154" s="38" t="s">
        <v>168</v>
      </c>
      <c r="F154" s="38" t="s">
        <v>169</v>
      </c>
      <c r="G154" s="40">
        <v>465.24</v>
      </c>
      <c r="H154" s="5">
        <v>4019</v>
      </c>
    </row>
    <row r="155" spans="1:8" ht="23.45" customHeight="1" x14ac:dyDescent="0.25">
      <c r="A155" s="25">
        <v>44915</v>
      </c>
      <c r="B155" s="48">
        <v>337</v>
      </c>
      <c r="C155" s="39" t="s">
        <v>187</v>
      </c>
      <c r="D155" s="39" t="s">
        <v>167</v>
      </c>
      <c r="E155" s="38" t="s">
        <v>168</v>
      </c>
      <c r="F155" s="38" t="s">
        <v>169</v>
      </c>
      <c r="G155" s="40">
        <v>9430.15</v>
      </c>
      <c r="H155" s="5">
        <v>4020</v>
      </c>
    </row>
    <row r="156" spans="1:8" ht="23.45" customHeight="1" x14ac:dyDescent="0.25">
      <c r="A156" s="25">
        <v>44896</v>
      </c>
      <c r="B156" s="48">
        <v>519</v>
      </c>
      <c r="C156" s="39" t="s">
        <v>187</v>
      </c>
      <c r="D156" s="39" t="s">
        <v>153</v>
      </c>
      <c r="E156" s="38" t="s">
        <v>168</v>
      </c>
      <c r="F156" s="38" t="s">
        <v>169</v>
      </c>
      <c r="G156" s="40">
        <v>465.24</v>
      </c>
      <c r="H156" s="5">
        <v>4018</v>
      </c>
    </row>
    <row r="157" spans="1:8" ht="23.45" customHeight="1" x14ac:dyDescent="0.25">
      <c r="A157" s="25">
        <v>44925</v>
      </c>
      <c r="B157" s="48">
        <v>367</v>
      </c>
      <c r="C157" s="39" t="s">
        <v>187</v>
      </c>
      <c r="D157" s="39" t="s">
        <v>167</v>
      </c>
      <c r="E157" s="38" t="s">
        <v>168</v>
      </c>
      <c r="F157" s="38" t="s">
        <v>169</v>
      </c>
      <c r="G157" s="40">
        <v>10119.73</v>
      </c>
      <c r="H157" s="5">
        <v>39130</v>
      </c>
    </row>
    <row r="158" spans="1:8" ht="21" customHeight="1" x14ac:dyDescent="0.25">
      <c r="A158" s="25">
        <v>44939</v>
      </c>
      <c r="B158" s="48" t="s">
        <v>74</v>
      </c>
      <c r="C158" s="39" t="s">
        <v>73</v>
      </c>
      <c r="D158" s="39"/>
      <c r="E158" s="38" t="s">
        <v>170</v>
      </c>
      <c r="F158" s="38" t="s">
        <v>171</v>
      </c>
      <c r="G158" s="51">
        <v>121.9</v>
      </c>
      <c r="H158" s="5">
        <v>20123</v>
      </c>
    </row>
    <row r="159" spans="1:8" ht="21.75" customHeight="1" x14ac:dyDescent="0.25">
      <c r="A159" s="41"/>
      <c r="B159" s="31"/>
      <c r="C159" s="32"/>
      <c r="D159" s="32"/>
      <c r="E159" s="33"/>
      <c r="F159" s="33"/>
      <c r="G159" s="59">
        <f>SUM(G150:G158)</f>
        <v>1551697.2200000002</v>
      </c>
      <c r="H159" s="5"/>
    </row>
    <row r="161" spans="3:7" x14ac:dyDescent="0.25">
      <c r="G161" s="53"/>
    </row>
    <row r="162" spans="3:7" x14ac:dyDescent="0.25">
      <c r="G162" s="54"/>
    </row>
    <row r="163" spans="3:7" x14ac:dyDescent="0.25">
      <c r="G163" s="53"/>
    </row>
    <row r="164" spans="3:7" x14ac:dyDescent="0.25">
      <c r="G164" s="53"/>
    </row>
    <row r="165" spans="3:7" x14ac:dyDescent="0.25">
      <c r="G165" s="53"/>
    </row>
    <row r="166" spans="3:7" x14ac:dyDescent="0.25">
      <c r="C166" t="s">
        <v>288</v>
      </c>
    </row>
  </sheetData>
  <autoFilter ref="A8:H159" xr:uid="{6FA2359B-22A2-4066-AD96-15F348A26127}"/>
  <mergeCells count="7">
    <mergeCell ref="A1:G1"/>
    <mergeCell ref="A2:G2"/>
    <mergeCell ref="A3:G3"/>
    <mergeCell ref="A5:G5"/>
    <mergeCell ref="A7:G7"/>
    <mergeCell ref="A4:H4"/>
    <mergeCell ref="A6:H6"/>
  </mergeCells>
  <pageMargins left="0.31496062992125984" right="0.31496062992125984" top="0.78740157480314965" bottom="0.39370078740157483" header="0.31496062992125984" footer="0.31496062992125984"/>
  <pageSetup paperSize="9" scale="85" orientation="portrait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Anexo 17</vt:lpstr>
      <vt:lpstr>janeiro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</dc:creator>
  <cp:lastModifiedBy>Prestação de Contas</cp:lastModifiedBy>
  <cp:lastPrinted>2023-03-02T20:27:05Z</cp:lastPrinted>
  <dcterms:created xsi:type="dcterms:W3CDTF">2015-02-24T11:41:13Z</dcterms:created>
  <dcterms:modified xsi:type="dcterms:W3CDTF">2023-03-02T20:27:16Z</dcterms:modified>
</cp:coreProperties>
</file>