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0730" windowHeight="11160" activeTab="0"/>
  </bookViews>
  <sheets>
    <sheet name="Anexo 17" sheetId="8" r:id="rId1"/>
    <sheet name="dezembro" sheetId="12" r:id="rId2"/>
  </sheets>
  <definedNames>
    <definedName name="_xlnm._FilterDatabase" localSheetId="1" hidden="1">'dezembro'!$A$8:$I$291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<sst xmlns="http://schemas.openxmlformats.org/spreadsheetml/2006/main" count="1318" uniqueCount="315">
  <si>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</si>
  <si>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</si>
  <si>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</si>
  <si>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</si>
  <si>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</si>
  <si>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</si>
  <si>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</si>
  <si>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</si>
  <si>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</si>
  <si>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</si>
  <si>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</si>
  <si>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</si>
  <si>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</si>
  <si>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</si>
  <si>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</si>
  <si>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</si>
  <si>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</si>
  <si>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</si>
  <si>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</si>
  <si>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</si>
  <si>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</si>
  <si>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</si>
  <si>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</si>
  <si>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</si>
  <si>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</si>
  <si>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</si>
  <si>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</si>
  <si>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</si>
  <si>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</si>
  <si>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</si>
  <si>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</si>
  <si>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</si>
  <si>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</si>
  <si>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</si>
  <si>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</si>
  <si>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</si>
  <si>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</si>
  <si>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</si>
  <si>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</si>
  <si>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</si>
  <si>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</si>
  <si>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</si>
  <si>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</si>
  <si>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</si>
  <si>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</si>
  <si>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</si>
  <si>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</si>
  <si>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</si>
  <si>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</si>
  <si>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</si>
  <si>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</si>
  <si>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</si>
  <si>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</si>
  <si>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</si>
  <si>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</si>
  <si>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</si>
  <si>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</si>
  <si>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</si>
  <si>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</si>
  <si>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</si>
  <si>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</si>
  <si>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</si>
  <si>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</si>
  <si>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</si>
  <si>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</si>
  <si>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</si>
  <si>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</si>
  <si>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</si>
  <si>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</si>
  <si>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</si>
  <si>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</si>
  <si>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</si>
  <si>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</si>
  <si>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</si>
  <si>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</si>
  <si>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</si>
  <si>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</si>
  <si>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</si>
  <si>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</si>
  <si>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</si>
  <si>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</si>
  <si>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</si>
  <si>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</si>
  <si>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</si>
  <si>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</si>
  <si>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</si>
  <si>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</si>
  <si>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</si>
  <si>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</si>
  <si>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combustível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</si>
  <si>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</si>
  <si>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</si>
  <si>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</si>
  <si>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</si>
  <si>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</si>
  <si>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</si>
  <si>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</si>
  <si>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</si>
  <si>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</si>
  <si>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</si>
  <si>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darf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</si>
  <si>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</si>
  <si>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</si>
  <si>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</si>
  <si>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</si>
  <si>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</si>
  <si>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</si>
  <si>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</si>
  <si>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</si>
  <si>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</si>
  <si>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</si>
  <si>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Concessão de Subvenção do Município de Guararema para custeio das despesas de manutenção do atendimento à Saúde, conforme Plano de Trabalho, constante do Processo Administrativo nº 10336/2021 de 15 de outubro de 2021.</t>
  </si>
  <si>
    <t>Termo de Convênio 02/2021</t>
  </si>
  <si>
    <t>01/01/2022 a 31/12/2022</t>
  </si>
  <si>
    <t>Melhor Gas Distribuidora Ltda Epp</t>
  </si>
  <si>
    <t>48.100.176/0002-22</t>
  </si>
  <si>
    <t>Davi E. F. de Oliveira Serviços Médicoa Eireli</t>
  </si>
  <si>
    <t>33.378.243/0001-17</t>
  </si>
  <si>
    <t>serviço médico cond clínica</t>
  </si>
  <si>
    <t>serviço médico</t>
  </si>
  <si>
    <t>DRL Serviços Médicos SS</t>
  </si>
  <si>
    <t>17.573.128/0001-47</t>
  </si>
  <si>
    <t>serv médi dir clínica e técnica</t>
  </si>
  <si>
    <t>Gianneschi &amp; Nogueira SS</t>
  </si>
  <si>
    <t>05.764.851/0001-24</t>
  </si>
  <si>
    <t>serviço médico obstetrícia</t>
  </si>
  <si>
    <t>Pro Infecto Serviços Médicos Ltda</t>
  </si>
  <si>
    <t>serviço médico infectologia</t>
  </si>
  <si>
    <t>J F Serviços Médicos Eireli</t>
  </si>
  <si>
    <t>37.266.019/0001-94</t>
  </si>
  <si>
    <t>32.179.567/0001-63</t>
  </si>
  <si>
    <t>serviço médico ortopedista</t>
  </si>
  <si>
    <t>Robortella Serviços Radiológicos Ltda Me</t>
  </si>
  <si>
    <t>96.475.314/0001-10</t>
  </si>
  <si>
    <t>serviço médico radiologista</t>
  </si>
  <si>
    <t>Tebex Med Serviços Médicos Ltda</t>
  </si>
  <si>
    <t>28.826.467/0001-04</t>
  </si>
  <si>
    <t>Conceito Zeladoria Patriminial Ltda Me</t>
  </si>
  <si>
    <t>09.442.267/0001-03</t>
  </si>
  <si>
    <t>serviço controlador acesso</t>
  </si>
  <si>
    <t>CP Ferreira Instrumentação Cirurgica Me</t>
  </si>
  <si>
    <t>12.43.766/0001-00</t>
  </si>
  <si>
    <t>serviço de instrumentação</t>
  </si>
  <si>
    <t>71.613.996/0001-59</t>
  </si>
  <si>
    <t>sistema</t>
  </si>
  <si>
    <t>Transx Transportes Ltda</t>
  </si>
  <si>
    <t>28.874.521/0001-97</t>
  </si>
  <si>
    <t>serviço motoboy</t>
  </si>
  <si>
    <t>24.470.969/0001-94</t>
  </si>
  <si>
    <t>Jodola Contabilidade Ltda</t>
  </si>
  <si>
    <t>48.518.344/0001-13</t>
  </si>
  <si>
    <t>Apretec Geradores e Serviços Ltda</t>
  </si>
  <si>
    <t>04.023.744/0001-82</t>
  </si>
  <si>
    <t>manutenção gerador</t>
  </si>
  <si>
    <t>68.295.880/0001-04</t>
  </si>
  <si>
    <t>medicina do trabalho</t>
  </si>
  <si>
    <t>35.820.448/0081-10</t>
  </si>
  <si>
    <t>locação</t>
  </si>
  <si>
    <t>Kaprinter Comécio Serviço e Locação de Equipamentos</t>
  </si>
  <si>
    <t>16.893.341/0001-73</t>
  </si>
  <si>
    <t>Posto Manhãs de Sol Ltda</t>
  </si>
  <si>
    <t>48.517.205/0001-75</t>
  </si>
  <si>
    <t>gás</t>
  </si>
  <si>
    <t>Utilidade pública</t>
  </si>
  <si>
    <t>fatura</t>
  </si>
  <si>
    <t>EDP São Paulo Distribuição de Energia S.A</t>
  </si>
  <si>
    <t>energia elétrica</t>
  </si>
  <si>
    <t>02.302.100/0001-06</t>
  </si>
  <si>
    <t>Companhia de Saneamento Básico de SP Sabesp</t>
  </si>
  <si>
    <t>água</t>
  </si>
  <si>
    <t>35.820.448/0100-18</t>
  </si>
  <si>
    <t>oxigênio</t>
  </si>
  <si>
    <t>despesas diversas</t>
  </si>
  <si>
    <t xml:space="preserve">tarifas </t>
  </si>
  <si>
    <t>despesas financeiras e bancárias</t>
  </si>
  <si>
    <t>locação diversa</t>
  </si>
  <si>
    <t>serviço médico anestesista</t>
  </si>
  <si>
    <t>CAM Clinica de Anestesia Ltda</t>
  </si>
  <si>
    <t>26.182.442/0001-90</t>
  </si>
  <si>
    <t>serviço de laboratório</t>
  </si>
  <si>
    <t>DARF</t>
  </si>
  <si>
    <t>Documento de Arrecadação de Receitas Federais</t>
  </si>
  <si>
    <t>55.634.901/0001-27</t>
  </si>
  <si>
    <t>07.073.027/0070-85</t>
  </si>
  <si>
    <t>armazenagem de arquivos</t>
  </si>
  <si>
    <t>41.593.452/0001-01</t>
  </si>
  <si>
    <t>assessoria jurídica</t>
  </si>
  <si>
    <t>Noseap Fisioterapia e Reabilitação Eireli</t>
  </si>
  <si>
    <t>37.556.641/0001-37</t>
  </si>
  <si>
    <t>serviço contabilidade</t>
  </si>
  <si>
    <t>White Martins Gases Industriais Ltda</t>
  </si>
  <si>
    <t>material médico hospitalar</t>
  </si>
  <si>
    <t>Alvaro Assad Ghiraldini Sociedade Individual de Advocacia</t>
  </si>
  <si>
    <t>serviço fisioterapia</t>
  </si>
  <si>
    <t>Produmed Serviços Industria e Comércio Ltda</t>
  </si>
  <si>
    <t>serviço esterilização</t>
  </si>
  <si>
    <t>Wareline do Brasil Desenv de Software Ltda</t>
  </si>
  <si>
    <t xml:space="preserve">F. Rodrigues Soluções e Serv Empresariais </t>
  </si>
  <si>
    <t>A R Ortiz Comércio e Manutenção de Equipamentos</t>
  </si>
  <si>
    <t>manut equio médico</t>
  </si>
  <si>
    <t>Tivit Terceirização de Proc Serv e Tec S.A</t>
  </si>
  <si>
    <t>Sgs Auditores Independentes</t>
  </si>
  <si>
    <t>auditoria contábil</t>
  </si>
  <si>
    <t>Vicente Antonio Mariano</t>
  </si>
  <si>
    <t>44.392.386/0001-08</t>
  </si>
  <si>
    <t>VICENTE ANTONIO MARIANO</t>
  </si>
  <si>
    <t>513.674.248-87</t>
  </si>
  <si>
    <t>Cedeco Diagnóstico Médicos Eireli</t>
  </si>
  <si>
    <t>01.463.474/0002-13</t>
  </si>
  <si>
    <t>exames de tomografia</t>
  </si>
  <si>
    <t>pensão alimentícia</t>
  </si>
  <si>
    <t>emprést consigado (parcial)</t>
  </si>
  <si>
    <t>Contrib assistencial</t>
  </si>
  <si>
    <t>mens sindicato</t>
  </si>
  <si>
    <t>medicamentos</t>
  </si>
  <si>
    <t>Diagnóstico da América S.A</t>
  </si>
  <si>
    <t>61.486.650/0634-28</t>
  </si>
  <si>
    <t>taxa negocial</t>
  </si>
  <si>
    <t>Cirurgica São José Ltda</t>
  </si>
  <si>
    <t>Ativa Comercial Hospitalar Ltda</t>
  </si>
  <si>
    <t>04.274.988/0001-38</t>
  </si>
  <si>
    <t>60.665.981/0009-75</t>
  </si>
  <si>
    <t>Med Center Comercial Ltda</t>
  </si>
  <si>
    <t>00.874.929/0001-40</t>
  </si>
  <si>
    <t>37.801.332/0001-85</t>
  </si>
  <si>
    <t>Samtronic Industria e Comércio Ltda</t>
  </si>
  <si>
    <t>58.426.628/0001-33</t>
  </si>
  <si>
    <t>Crismed Comercial Hospitalar Ltda</t>
  </si>
  <si>
    <t>04.192.876/0001-38</t>
  </si>
  <si>
    <t>Dipromed Comércio e Importação Ltda</t>
  </si>
  <si>
    <t>47.869.078/0004-53</t>
  </si>
  <si>
    <t>Medicamental Hospitalar Ltda</t>
  </si>
  <si>
    <t>31.378.288/0004-09</t>
  </si>
  <si>
    <t>medicamento</t>
  </si>
  <si>
    <t>12.799.986/0001-90</t>
  </si>
  <si>
    <t>Comercial de Alimentos Caetano Ltda</t>
  </si>
  <si>
    <t>10.454.303/0001-38</t>
  </si>
  <si>
    <t>Camila Yukie Goto</t>
  </si>
  <si>
    <t>43.231.645/0001-48</t>
  </si>
  <si>
    <t>Galdino A. Siqueira Filho Padaria Me</t>
  </si>
  <si>
    <t>07.556.205/0001-05</t>
  </si>
  <si>
    <t>Comercial de Alimentos AMRM Eireli</t>
  </si>
  <si>
    <t>31.365.558/0001-02</t>
  </si>
  <si>
    <t>05.868.574/0004-42</t>
  </si>
  <si>
    <t>material de limpeza</t>
  </si>
  <si>
    <t>Spartan do Brasil Produtos Quimicos Ltda</t>
  </si>
  <si>
    <t>4.256.772/0002-70</t>
  </si>
  <si>
    <t>coleta de resíduos</t>
  </si>
  <si>
    <t>Pioneira Saneamento e Limpeza Urbana Ltda</t>
  </si>
  <si>
    <t>62.719.083/0022-55</t>
  </si>
  <si>
    <t>Ingrid da Conceição Rodrigues</t>
  </si>
  <si>
    <t>Tribunal de Justiça do Estado São Paulo</t>
  </si>
  <si>
    <t>repasse</t>
  </si>
  <si>
    <t>rescisão contratual</t>
  </si>
  <si>
    <t>férias</t>
  </si>
  <si>
    <t>fgts</t>
  </si>
  <si>
    <t>12.420.164/0001-57</t>
  </si>
  <si>
    <t>31.378.288/0001-32</t>
  </si>
  <si>
    <t xml:space="preserve">C M Hospitalar S.A </t>
  </si>
  <si>
    <t>12.420.164/0002-38</t>
  </si>
  <si>
    <t>31.378.288/0001-66</t>
  </si>
  <si>
    <t>União Quimica Farmaceutica Nacional S.A</t>
  </si>
  <si>
    <t xml:space="preserve">Empório Hospitalar Comércio de Produtos </t>
  </si>
  <si>
    <t>04.106.730/0001-2</t>
  </si>
  <si>
    <t>55.39.074/0001-04</t>
  </si>
  <si>
    <t>Copolfood Com Prod Alimentícios Ltda</t>
  </si>
  <si>
    <t>Comercial Zaragoza Imp Exp Ltda</t>
  </si>
  <si>
    <t xml:space="preserve">Novaliança Pharma Comércio de Varejstas de Produstos </t>
  </si>
  <si>
    <t>material higiene pessoal</t>
  </si>
  <si>
    <t>Bioliene Fios Cirurgicos Ltda</t>
  </si>
  <si>
    <t>37.844.479/0001-52</t>
  </si>
  <si>
    <t>Comercial Cirurgica Rioclarense Ltda</t>
  </si>
  <si>
    <t>67.729.178/0004-91</t>
  </si>
  <si>
    <t>JP Ind Farmaceutica S.A</t>
  </si>
  <si>
    <t>55.972.087/0001-50</t>
  </si>
  <si>
    <t>Dupatri Hospitalar Comércio Importação e Exportação Ltda</t>
  </si>
  <si>
    <t>04.027.894/0007-50</t>
  </si>
  <si>
    <t>medicamento (parcial)</t>
  </si>
  <si>
    <t>Mabe Farma Produtos Hospitalares Ltda</t>
  </si>
  <si>
    <t>44.387.760/0001-79</t>
  </si>
  <si>
    <t>67.729.178/000491</t>
  </si>
  <si>
    <t>Unomed Comércio de Materiais Hopitalares Eireli</t>
  </si>
  <si>
    <t>15.021.981/0001-20</t>
  </si>
  <si>
    <t>material médico hospitalar(parcial)</t>
  </si>
  <si>
    <t>Centroeste Carnes e Derivados Ltda</t>
  </si>
  <si>
    <t>03.802.108/0001-96</t>
  </si>
  <si>
    <t>55.309.074/0001-04</t>
  </si>
  <si>
    <t xml:space="preserve"> Sistema RB Quality Com de Embalagens Ltda</t>
  </si>
  <si>
    <t>08.189.587/0001-30</t>
  </si>
  <si>
    <t>Reval Atacado de Papelaria Ltda</t>
  </si>
  <si>
    <t>52.434.156.0001-84</t>
  </si>
  <si>
    <t>material de escritório</t>
  </si>
  <si>
    <t>Tanby Comércio de Papeis Ltda</t>
  </si>
  <si>
    <t>65.069.593/0001-98</t>
  </si>
  <si>
    <t>Sygapel Comércio e Distribuição Ltda Me</t>
  </si>
  <si>
    <t>24.081.306/0001-88</t>
  </si>
  <si>
    <t>Reversão Produções Gráficas Ltda</t>
  </si>
  <si>
    <t>01.383.391/0001-33</t>
  </si>
  <si>
    <t>material gráfico</t>
  </si>
  <si>
    <t>46.256.772/0002-70</t>
  </si>
  <si>
    <t xml:space="preserve">encargos </t>
  </si>
  <si>
    <t>59.529.156/0001-07</t>
  </si>
  <si>
    <t>J Padua  Graficos Ltda</t>
  </si>
  <si>
    <t>Amade Comércio de Produtos de Limpeza Ltda</t>
  </si>
  <si>
    <t>61.435.970/0001-04</t>
  </si>
  <si>
    <t>material de limpeza(parcial)</t>
  </si>
  <si>
    <t>assistência técnica</t>
  </si>
  <si>
    <t>Transf. Bancária nº 9053799 constante do Extrato</t>
  </si>
  <si>
    <t>Transf. Bancária nº 7715277 constante do Extrato</t>
  </si>
  <si>
    <t>Transf. Bancária nº 6602704 constante do Extrato</t>
  </si>
  <si>
    <t>Guararema, 02 de janeiro de 2023.</t>
  </si>
  <si>
    <t>Termo de Aditamento nº 01</t>
  </si>
  <si>
    <t>Os signatários, na qualidade de representantes da Santa Casa de Misericórdia de Guararem vem indicar, na forma abaixo detalhada, as despesas incorridas e pagas no exercício/2022 bem como as despesas a pagar no exercício seguinte.</t>
  </si>
  <si>
    <t>Funcionários da Santa Casa de Misericórdia de Guararema</t>
  </si>
  <si>
    <t>ordenados (décimo terceiro)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</si>
</sst>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44" fontId="4" fillId="0" borderId="1" xfId="20" applyFont="1" applyBorder="1"/>
    <xf numFmtId="4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44" fontId="0" fillId="0" borderId="0" xfId="20" applyFont="1"/>
    <xf numFmtId="4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44" fontId="5" fillId="0" borderId="1" xfId="20" applyFont="1" applyFill="1" applyBorder="1" applyAlignment="1">
      <alignment horizontal="left" wrapText="1"/>
    </xf>
    <xf numFmtId="14" fontId="13" fillId="0" borderId="1" xfId="0" applyNumberFormat="1" applyFont="1" applyBorder="1"/>
    <xf numFmtId="0" fontId="14" fillId="0" borderId="0" xfId="0" applyFont="1"/>
    <xf numFmtId="44" fontId="2" fillId="0" borderId="1" xfId="20" applyFont="1" applyFill="1" applyBorder="1"/>
    <xf numFmtId="0" fontId="15" fillId="0" borderId="1" xfId="0" applyFont="1" applyBorder="1" applyAlignment="1">
      <alignment horizontal="center" wrapText="1"/>
    </xf>
    <xf numFmtId="44" fontId="16" fillId="0" borderId="0" xfId="0" applyNumberFormat="1" applyFont="1"/>
    <xf numFmtId="44" fontId="17" fillId="0" borderId="0" xfId="20" applyFont="1" applyFill="1" applyBorder="1"/>
    <xf numFmtId="0" fontId="16" fillId="0" borderId="0" xfId="0" applyFont="1"/>
    <xf numFmtId="44" fontId="0" fillId="0" borderId="1" xfId="20" applyFont="1" applyFill="1" applyBorder="1"/>
    <xf numFmtId="44" fontId="0" fillId="0" borderId="1" xfId="20" applyFont="1" applyBorder="1"/>
    <xf numFmtId="14" fontId="8" fillId="0" borderId="1" xfId="0" applyNumberFormat="1" applyFont="1" applyBorder="1"/>
    <xf numFmtId="44" fontId="18" fillId="2" borderId="1" xfId="20" applyFont="1" applyFill="1" applyBorder="1"/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44" fontId="6" fillId="3" borderId="1" xfId="20" applyFont="1" applyFill="1" applyBorder="1"/>
    <xf numFmtId="0" fontId="8" fillId="0" borderId="1" xfId="0" applyFont="1" applyBorder="1" applyAlignment="1">
      <alignment horizontal="left"/>
    </xf>
    <xf numFmtId="44" fontId="0" fillId="0" borderId="0" xfId="20" applyFont="1" applyFill="1"/>
    <xf numFmtId="14" fontId="0" fillId="0" borderId="0" xfId="0" applyNumberForma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 topLeftCell="A1">
      <selection activeCell="H30" sqref="H30:I30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9" max="10" width="16.28125" style="0" customWidth="1"/>
    <col min="11" max="11" width="19.140625" style="0" customWidth="1"/>
  </cols>
  <sheetData>
    <row r="1" spans="1:6" ht="15">
      <c r="A1" s="71" t="s">
        <v>108</v>
      </c>
      <c r="B1" s="71"/>
      <c r="C1" s="71"/>
      <c r="D1" s="71"/>
      <c r="E1" s="71"/>
      <c r="F1" s="71"/>
    </row>
    <row r="2" spans="1:6" ht="3.75" customHeight="1">
      <c r="A2" s="36"/>
      <c r="B2" s="36"/>
      <c r="C2" s="36"/>
      <c r="D2" s="36"/>
      <c r="E2" s="36"/>
      <c r="F2" s="36"/>
    </row>
    <row r="3" spans="1:6" ht="15">
      <c r="A3" s="71" t="s">
        <v>79</v>
      </c>
      <c r="B3" s="71"/>
      <c r="C3" s="71"/>
      <c r="D3" s="71"/>
      <c r="E3" s="71"/>
      <c r="F3" s="71"/>
    </row>
    <row r="4" spans="1:6" ht="15">
      <c r="A4" s="71" t="s">
        <v>0</v>
      </c>
      <c r="B4" s="71"/>
      <c r="C4" s="71"/>
      <c r="D4" s="71"/>
      <c r="E4" s="71"/>
      <c r="F4" s="71"/>
    </row>
    <row r="5" spans="1:6" ht="6.75" customHeight="1">
      <c r="A5" s="36"/>
      <c r="B5" s="36"/>
      <c r="C5" s="36"/>
      <c r="D5" s="36"/>
      <c r="E5" s="36"/>
      <c r="F5" s="36"/>
    </row>
    <row r="6" spans="1:6" ht="15">
      <c r="A6" s="71" t="s">
        <v>99</v>
      </c>
      <c r="B6" s="71"/>
      <c r="C6" s="71"/>
      <c r="D6" s="71"/>
      <c r="E6" s="71"/>
      <c r="F6" s="71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94</v>
      </c>
      <c r="B8" s="1" t="s">
        <v>16</v>
      </c>
      <c r="C8" s="1"/>
      <c r="D8" s="1"/>
      <c r="E8" s="1"/>
      <c r="F8" s="1"/>
    </row>
    <row r="9" spans="1:6" ht="15">
      <c r="A9" s="4" t="s">
        <v>95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96</v>
      </c>
      <c r="B12" s="1" t="s">
        <v>205</v>
      </c>
      <c r="C12" s="1"/>
      <c r="D12" s="1"/>
      <c r="E12" s="1"/>
      <c r="F12" s="1"/>
    </row>
    <row r="13" spans="1:6" ht="15">
      <c r="A13" s="4" t="s">
        <v>28</v>
      </c>
      <c r="B13" s="43" t="s">
        <v>206</v>
      </c>
      <c r="C13" s="1"/>
      <c r="D13" s="1"/>
      <c r="E13" s="1"/>
      <c r="F13" s="1"/>
    </row>
    <row r="14" spans="1:6" ht="51.75" customHeight="1">
      <c r="A14" s="4" t="s">
        <v>97</v>
      </c>
      <c r="B14" s="75" t="s">
        <v>111</v>
      </c>
      <c r="C14" s="75"/>
      <c r="D14" s="75"/>
      <c r="E14" s="75"/>
      <c r="F14" s="75"/>
    </row>
    <row r="15" spans="1:6" ht="15">
      <c r="A15" s="4" t="s">
        <v>3</v>
      </c>
      <c r="B15" s="9">
        <v>2022</v>
      </c>
      <c r="C15" s="1"/>
      <c r="D15" s="1"/>
      <c r="E15" s="1"/>
      <c r="F15" s="1"/>
    </row>
    <row r="16" spans="1:6" ht="15">
      <c r="A16" s="4" t="s">
        <v>98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76" t="s">
        <v>30</v>
      </c>
      <c r="D18" s="77"/>
      <c r="E18" s="78" t="s">
        <v>31</v>
      </c>
      <c r="F18" s="78"/>
    </row>
    <row r="19" spans="1:9" ht="15">
      <c r="A19" s="12" t="s">
        <v>112</v>
      </c>
      <c r="B19" s="50">
        <v>44558</v>
      </c>
      <c r="C19" s="79" t="s">
        <v>113</v>
      </c>
      <c r="D19" s="80"/>
      <c r="E19" s="82">
        <v>16899405.7</v>
      </c>
      <c r="F19" s="82"/>
      <c r="I19" s="21"/>
    </row>
    <row r="20" spans="1:9" ht="15">
      <c r="A20" s="12" t="s">
        <v>311</v>
      </c>
      <c r="B20" s="47">
        <v>44833</v>
      </c>
      <c r="C20" s="79" t="s">
        <v>113</v>
      </c>
      <c r="D20" s="80"/>
      <c r="E20" s="82">
        <v>21105980.12</v>
      </c>
      <c r="F20" s="82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5" t="s">
        <v>76</v>
      </c>
      <c r="B22" s="86"/>
      <c r="C22" s="86"/>
      <c r="D22" s="86"/>
      <c r="E22" s="86"/>
      <c r="F22" s="86"/>
    </row>
    <row r="23" spans="1:6" ht="28.5" customHeight="1">
      <c r="A23" s="18" t="s">
        <v>32</v>
      </c>
      <c r="B23" s="18" t="s">
        <v>33</v>
      </c>
      <c r="C23" s="18" t="s">
        <v>34</v>
      </c>
      <c r="D23" s="83" t="s">
        <v>35</v>
      </c>
      <c r="E23" s="83"/>
      <c r="F23" s="18" t="s">
        <v>5</v>
      </c>
    </row>
    <row r="24" spans="1:10" ht="27" customHeight="1">
      <c r="A24" s="59">
        <v>44900</v>
      </c>
      <c r="B24" s="40"/>
      <c r="C24" s="59">
        <v>44900</v>
      </c>
      <c r="D24" s="84" t="s">
        <v>307</v>
      </c>
      <c r="E24" s="84"/>
      <c r="F24" s="40">
        <v>800000</v>
      </c>
      <c r="J24" s="20"/>
    </row>
    <row r="25" spans="1:10" ht="27" customHeight="1">
      <c r="A25" s="59"/>
      <c r="B25" s="40"/>
      <c r="C25" s="59">
        <v>44908</v>
      </c>
      <c r="D25" s="84" t="s">
        <v>308</v>
      </c>
      <c r="E25" s="84"/>
      <c r="F25" s="40">
        <v>500000</v>
      </c>
      <c r="J25" s="20"/>
    </row>
    <row r="26" spans="1:11" ht="27" customHeight="1">
      <c r="A26" s="59"/>
      <c r="B26" s="40"/>
      <c r="C26" s="59">
        <v>44915</v>
      </c>
      <c r="D26" s="84" t="s">
        <v>309</v>
      </c>
      <c r="E26" s="84"/>
      <c r="F26" s="40">
        <v>560000</v>
      </c>
      <c r="I26" s="21"/>
      <c r="J26" s="20"/>
      <c r="K26" s="20"/>
    </row>
    <row r="27" spans="1:11" ht="27" customHeight="1">
      <c r="A27" s="59"/>
      <c r="B27" s="40"/>
      <c r="C27" s="59"/>
      <c r="D27" s="84"/>
      <c r="E27" s="84"/>
      <c r="F27" s="40">
        <v>0</v>
      </c>
      <c r="J27" s="20"/>
      <c r="K27" s="20"/>
    </row>
    <row r="28" spans="1:11" ht="15">
      <c r="A28" s="74" t="s">
        <v>77</v>
      </c>
      <c r="B28" s="74"/>
      <c r="C28" s="74"/>
      <c r="D28" s="74"/>
      <c r="E28" s="74"/>
      <c r="F28" s="40">
        <v>20.3</v>
      </c>
      <c r="J28" s="20"/>
      <c r="K28" s="20"/>
    </row>
    <row r="29" spans="1:11" ht="15">
      <c r="A29" s="74" t="s">
        <v>36</v>
      </c>
      <c r="B29" s="74"/>
      <c r="C29" s="74"/>
      <c r="D29" s="74"/>
      <c r="E29" s="74"/>
      <c r="F29" s="8">
        <f>SUM(F24:F27)</f>
        <v>1860000</v>
      </c>
      <c r="J29" s="20"/>
      <c r="K29" s="20"/>
    </row>
    <row r="30" spans="1:11" ht="15">
      <c r="A30" s="74" t="s">
        <v>37</v>
      </c>
      <c r="B30" s="74"/>
      <c r="C30" s="74"/>
      <c r="D30" s="74"/>
      <c r="E30" s="74"/>
      <c r="F30" s="40">
        <v>12.07</v>
      </c>
      <c r="H30" s="51"/>
      <c r="J30" s="20"/>
      <c r="K30" s="20"/>
    </row>
    <row r="31" spans="1:11" ht="15">
      <c r="A31" s="74" t="s">
        <v>38</v>
      </c>
      <c r="B31" s="74"/>
      <c r="C31" s="74"/>
      <c r="D31" s="74"/>
      <c r="E31" s="74"/>
      <c r="F31" s="8">
        <v>0</v>
      </c>
      <c r="J31" s="20"/>
      <c r="K31" s="20"/>
    </row>
    <row r="32" spans="1:11" ht="15">
      <c r="A32" s="74" t="s">
        <v>39</v>
      </c>
      <c r="B32" s="74"/>
      <c r="C32" s="74"/>
      <c r="D32" s="74"/>
      <c r="E32" s="74"/>
      <c r="F32" s="8">
        <f>F28+F29+F30+F31</f>
        <v>1860032.37</v>
      </c>
      <c r="J32" s="20"/>
      <c r="K32" s="20"/>
    </row>
    <row r="33" spans="1:11" ht="15">
      <c r="A33" s="74" t="s">
        <v>78</v>
      </c>
      <c r="B33" s="74"/>
      <c r="C33" s="74"/>
      <c r="D33" s="74"/>
      <c r="E33" s="74"/>
      <c r="F33" s="8">
        <v>0</v>
      </c>
      <c r="K33" s="20"/>
    </row>
    <row r="34" spans="1:11" ht="15">
      <c r="A34" s="74" t="s">
        <v>40</v>
      </c>
      <c r="B34" s="74"/>
      <c r="C34" s="74"/>
      <c r="D34" s="74"/>
      <c r="E34" s="74"/>
      <c r="F34" s="7">
        <f>F32+F33</f>
        <v>1860032.37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71" t="s">
        <v>108</v>
      </c>
      <c r="B52" s="71"/>
      <c r="C52" s="71"/>
      <c r="D52" s="71"/>
      <c r="E52" s="71"/>
      <c r="F52" s="71"/>
    </row>
    <row r="53" spans="1:6" ht="13.5" customHeight="1">
      <c r="A53" s="36"/>
      <c r="B53" s="36"/>
      <c r="C53" s="36"/>
      <c r="D53" s="36"/>
      <c r="E53" s="36"/>
      <c r="F53" s="36"/>
    </row>
    <row r="54" spans="1:6" ht="16.5" customHeight="1">
      <c r="A54" s="71" t="s">
        <v>79</v>
      </c>
      <c r="B54" s="71"/>
      <c r="C54" s="71"/>
      <c r="D54" s="71"/>
      <c r="E54" s="71"/>
      <c r="F54" s="71"/>
    </row>
    <row r="55" spans="1:6" ht="16.5" customHeight="1">
      <c r="A55" s="71" t="s">
        <v>0</v>
      </c>
      <c r="B55" s="71"/>
      <c r="C55" s="71"/>
      <c r="D55" s="71"/>
      <c r="E55" s="71"/>
      <c r="F55" s="71"/>
    </row>
    <row r="56" spans="1:6" ht="9.75" customHeight="1">
      <c r="A56" s="36"/>
      <c r="B56" s="36"/>
      <c r="C56" s="36"/>
      <c r="D56" s="36"/>
      <c r="E56" s="36"/>
      <c r="F56" s="36"/>
    </row>
    <row r="57" spans="1:6" ht="13.5" customHeight="1">
      <c r="A57" s="71" t="s">
        <v>99</v>
      </c>
      <c r="B57" s="71"/>
      <c r="C57" s="71"/>
      <c r="D57" s="71"/>
      <c r="E57" s="71"/>
      <c r="F57" s="71"/>
    </row>
    <row r="58" ht="13.5" customHeight="1"/>
    <row r="59" spans="1:6" ht="38.25" customHeight="1">
      <c r="A59" s="72" t="s">
        <v>312</v>
      </c>
      <c r="B59" s="72"/>
      <c r="C59" s="72"/>
      <c r="D59" s="72"/>
      <c r="E59" s="72"/>
      <c r="F59" s="72"/>
    </row>
    <row r="60" ht="9.75" customHeight="1"/>
    <row r="61" spans="1:6" ht="15.75" customHeight="1">
      <c r="A61" s="81" t="s">
        <v>81</v>
      </c>
      <c r="B61" s="81"/>
      <c r="C61" s="81"/>
      <c r="D61" s="81"/>
      <c r="E61" s="81"/>
      <c r="F61" s="81"/>
    </row>
    <row r="62" spans="1:6" ht="12" customHeight="1">
      <c r="A62" s="73" t="s">
        <v>43</v>
      </c>
      <c r="B62" s="73"/>
      <c r="C62" s="73"/>
      <c r="D62" s="73"/>
      <c r="E62" s="73"/>
      <c r="F62" s="73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4">
        <v>1054680.04</v>
      </c>
      <c r="C64" s="44">
        <v>0</v>
      </c>
      <c r="D64" s="44">
        <v>1054680.04</v>
      </c>
      <c r="E64" s="44">
        <f>C64+D64</f>
        <v>1054680.04</v>
      </c>
      <c r="F64" s="10">
        <v>0</v>
      </c>
    </row>
    <row r="65" spans="1:6" ht="20.1" customHeight="1">
      <c r="A65" s="12" t="s">
        <v>24</v>
      </c>
      <c r="B65" s="44">
        <v>0</v>
      </c>
      <c r="C65" s="44">
        <v>0</v>
      </c>
      <c r="D65" s="44">
        <v>0</v>
      </c>
      <c r="E65" s="44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4">
        <v>113551.15</v>
      </c>
      <c r="C66" s="44">
        <v>0</v>
      </c>
      <c r="D66" s="44">
        <v>113551.15</v>
      </c>
      <c r="E66" s="44">
        <f t="shared" si="0"/>
        <v>113551.15</v>
      </c>
      <c r="F66" s="10">
        <v>0</v>
      </c>
    </row>
    <row r="67" spans="1:9" ht="20.1" customHeight="1">
      <c r="A67" s="12" t="s">
        <v>70</v>
      </c>
      <c r="B67" s="44">
        <v>37480.73</v>
      </c>
      <c r="C67" s="44">
        <v>0</v>
      </c>
      <c r="D67" s="44">
        <v>37480.73</v>
      </c>
      <c r="E67" s="44">
        <f t="shared" si="0"/>
        <v>37480.73</v>
      </c>
      <c r="F67" s="10">
        <v>0</v>
      </c>
      <c r="I67" s="35"/>
    </row>
    <row r="68" spans="1:9" ht="20.1" customHeight="1">
      <c r="A68" s="12" t="s">
        <v>21</v>
      </c>
      <c r="B68" s="44">
        <v>18139.5</v>
      </c>
      <c r="C68" s="44">
        <v>0</v>
      </c>
      <c r="D68" s="44">
        <v>18139.5</v>
      </c>
      <c r="E68" s="44">
        <f t="shared" si="0"/>
        <v>18139.5</v>
      </c>
      <c r="F68" s="10">
        <v>0</v>
      </c>
      <c r="I68" s="35"/>
    </row>
    <row r="69" spans="1:6" ht="20.1" customHeight="1">
      <c r="A69" s="14" t="s">
        <v>25</v>
      </c>
      <c r="B69" s="44">
        <v>43648.9</v>
      </c>
      <c r="C69" s="44">
        <v>0</v>
      </c>
      <c r="D69" s="44">
        <v>43648.9</v>
      </c>
      <c r="E69" s="44">
        <f t="shared" si="0"/>
        <v>43648.9</v>
      </c>
      <c r="F69" s="10">
        <v>0</v>
      </c>
    </row>
    <row r="70" spans="1:6" ht="20.1" customHeight="1">
      <c r="A70" s="12" t="s">
        <v>49</v>
      </c>
      <c r="B70" s="44">
        <v>393985.33</v>
      </c>
      <c r="C70" s="44">
        <v>0</v>
      </c>
      <c r="D70" s="44">
        <v>393985.33</v>
      </c>
      <c r="E70" s="44">
        <f t="shared" si="0"/>
        <v>393985.33</v>
      </c>
      <c r="F70" s="10">
        <v>0</v>
      </c>
    </row>
    <row r="71" spans="1:9" ht="20.1" customHeight="1">
      <c r="A71" s="14" t="s">
        <v>23</v>
      </c>
      <c r="B71" s="44">
        <v>119180.34</v>
      </c>
      <c r="C71" s="44">
        <v>0</v>
      </c>
      <c r="D71" s="44">
        <v>119180.34</v>
      </c>
      <c r="E71" s="44">
        <f t="shared" si="0"/>
        <v>119180.34</v>
      </c>
      <c r="F71" s="10">
        <v>0</v>
      </c>
      <c r="I71" s="42"/>
    </row>
    <row r="72" spans="1:6" ht="20.1" customHeight="1">
      <c r="A72" s="12" t="s">
        <v>50</v>
      </c>
      <c r="B72" s="44">
        <v>0</v>
      </c>
      <c r="C72" s="44">
        <v>0</v>
      </c>
      <c r="D72" s="44">
        <v>0</v>
      </c>
      <c r="E72" s="44">
        <f t="shared" si="0"/>
        <v>0</v>
      </c>
      <c r="F72" s="10">
        <v>0</v>
      </c>
    </row>
    <row r="73" spans="1:6" ht="20.1" customHeight="1">
      <c r="A73" s="12" t="s">
        <v>26</v>
      </c>
      <c r="B73" s="44">
        <v>9414.58</v>
      </c>
      <c r="C73" s="44">
        <v>0</v>
      </c>
      <c r="D73" s="44">
        <v>9414.58</v>
      </c>
      <c r="E73" s="44">
        <f t="shared" si="0"/>
        <v>9414.58</v>
      </c>
      <c r="F73" s="10">
        <v>0</v>
      </c>
    </row>
    <row r="74" spans="1:9" ht="20.1" customHeight="1">
      <c r="A74" s="12" t="s">
        <v>51</v>
      </c>
      <c r="B74" s="44">
        <v>23352.51</v>
      </c>
      <c r="C74" s="44">
        <v>0</v>
      </c>
      <c r="D74" s="44">
        <v>23352.51</v>
      </c>
      <c r="E74" s="44">
        <f t="shared" si="0"/>
        <v>23352.51</v>
      </c>
      <c r="F74" s="10">
        <v>0</v>
      </c>
      <c r="I74" s="42"/>
    </row>
    <row r="75" spans="1:9" ht="20.1" customHeight="1">
      <c r="A75" s="12" t="s">
        <v>52</v>
      </c>
      <c r="B75" s="44">
        <v>6324.67</v>
      </c>
      <c r="C75" s="44">
        <v>0</v>
      </c>
      <c r="D75" s="44">
        <v>6324.67</v>
      </c>
      <c r="E75" s="44">
        <f t="shared" si="0"/>
        <v>6324.67</v>
      </c>
      <c r="F75" s="10">
        <v>0</v>
      </c>
      <c r="I75" s="35"/>
    </row>
    <row r="76" spans="1:9" ht="20.1" customHeight="1">
      <c r="A76" s="14" t="s">
        <v>53</v>
      </c>
      <c r="B76" s="44">
        <v>0</v>
      </c>
      <c r="C76" s="44">
        <v>0</v>
      </c>
      <c r="D76" s="44">
        <v>0</v>
      </c>
      <c r="E76" s="44">
        <f t="shared" si="0"/>
        <v>0</v>
      </c>
      <c r="F76" s="10">
        <v>0</v>
      </c>
      <c r="I76" s="35"/>
    </row>
    <row r="77" spans="1:9" ht="22.5" customHeight="1">
      <c r="A77" s="12" t="s">
        <v>54</v>
      </c>
      <c r="B77" s="44">
        <v>0</v>
      </c>
      <c r="C77" s="44">
        <v>0</v>
      </c>
      <c r="D77" s="44">
        <v>0</v>
      </c>
      <c r="E77" s="44">
        <f t="shared" si="0"/>
        <v>0</v>
      </c>
      <c r="F77" s="10">
        <v>0</v>
      </c>
      <c r="I77" s="42"/>
    </row>
    <row r="78" spans="1:9" ht="23.25" customHeight="1">
      <c r="A78" s="14" t="s">
        <v>55</v>
      </c>
      <c r="B78" s="44">
        <v>124.1</v>
      </c>
      <c r="C78" s="44">
        <v>0</v>
      </c>
      <c r="D78" s="44">
        <v>124.1</v>
      </c>
      <c r="E78" s="44">
        <f t="shared" si="0"/>
        <v>124.1</v>
      </c>
      <c r="F78" s="10">
        <v>0</v>
      </c>
      <c r="I78" s="35"/>
    </row>
    <row r="79" spans="1:9" ht="20.1" customHeight="1">
      <c r="A79" s="12" t="s">
        <v>27</v>
      </c>
      <c r="B79" s="44">
        <v>40150.52</v>
      </c>
      <c r="C79" s="44">
        <v>0</v>
      </c>
      <c r="D79" s="44">
        <v>40150.52</v>
      </c>
      <c r="E79" s="44">
        <f t="shared" si="0"/>
        <v>40150.52</v>
      </c>
      <c r="F79" s="10">
        <v>0</v>
      </c>
      <c r="I79" s="35"/>
    </row>
    <row r="80" spans="1:9" ht="20.1" customHeight="1">
      <c r="A80" s="23" t="s">
        <v>6</v>
      </c>
      <c r="B80" s="24">
        <f>SUM(B64:B79)</f>
        <v>1860032.37</v>
      </c>
      <c r="C80" s="24">
        <f>SUM(C64:C79)</f>
        <v>0</v>
      </c>
      <c r="D80" s="24">
        <f>SUM(D64:D79)</f>
        <v>1860032.37</v>
      </c>
      <c r="E80" s="24">
        <f t="shared" si="0"/>
        <v>1860032.37</v>
      </c>
      <c r="F80" s="24">
        <f>SUM(F64:F79)</f>
        <v>0</v>
      </c>
      <c r="I80" s="35"/>
    </row>
    <row r="81" spans="1:9" ht="15">
      <c r="A81" s="16" t="s">
        <v>56</v>
      </c>
      <c r="I81" s="35"/>
    </row>
    <row r="82" spans="1:9" ht="15">
      <c r="A82" s="3" t="s">
        <v>57</v>
      </c>
      <c r="B82" s="3"/>
      <c r="C82" s="3"/>
      <c r="D82" s="3"/>
      <c r="E82" s="3"/>
      <c r="F82" s="3"/>
      <c r="I82" s="35"/>
    </row>
    <row r="83" spans="1:9" ht="15">
      <c r="A83" s="3" t="s">
        <v>58</v>
      </c>
      <c r="B83" s="3"/>
      <c r="C83" s="3"/>
      <c r="D83" s="3"/>
      <c r="E83" s="3"/>
      <c r="F83" s="3"/>
      <c r="I83" s="35"/>
    </row>
    <row r="84" spans="1:9" ht="15">
      <c r="A84" s="3" t="s">
        <v>59</v>
      </c>
      <c r="B84" s="3"/>
      <c r="C84" s="3"/>
      <c r="D84" s="3"/>
      <c r="E84" s="3"/>
      <c r="F84" s="3"/>
      <c r="I84" s="35"/>
    </row>
    <row r="85" spans="1:6" ht="26.25" customHeight="1">
      <c r="A85" s="88" t="s">
        <v>60</v>
      </c>
      <c r="B85" s="88"/>
      <c r="C85" s="88"/>
      <c r="D85" s="88"/>
      <c r="E85" s="88"/>
      <c r="F85" s="88"/>
    </row>
    <row r="86" spans="1:6" ht="44.25" customHeight="1">
      <c r="A86" s="89" t="s">
        <v>71</v>
      </c>
      <c r="B86" s="89"/>
      <c r="C86" s="89"/>
      <c r="D86" s="89"/>
      <c r="E86" s="89"/>
      <c r="F86" s="89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71" t="s">
        <v>108</v>
      </c>
      <c r="B92" s="71"/>
      <c r="C92" s="71"/>
      <c r="D92" s="71"/>
      <c r="E92" s="71"/>
      <c r="F92" s="71"/>
    </row>
    <row r="93" spans="1:6" ht="9" customHeight="1">
      <c r="A93" s="36"/>
      <c r="B93" s="36"/>
      <c r="C93" s="36"/>
      <c r="D93" s="36"/>
      <c r="E93" s="36"/>
      <c r="F93" s="36"/>
    </row>
    <row r="94" spans="1:6" ht="20.1" customHeight="1">
      <c r="A94" s="71" t="s">
        <v>79</v>
      </c>
      <c r="B94" s="71"/>
      <c r="C94" s="71"/>
      <c r="D94" s="71"/>
      <c r="E94" s="71"/>
      <c r="F94" s="71"/>
    </row>
    <row r="95" spans="1:6" ht="20.1" customHeight="1">
      <c r="A95" s="71" t="s">
        <v>0</v>
      </c>
      <c r="B95" s="71"/>
      <c r="C95" s="71"/>
      <c r="D95" s="71"/>
      <c r="E95" s="71"/>
      <c r="F95" s="71"/>
    </row>
    <row r="96" spans="1:6" ht="9" customHeight="1">
      <c r="A96" s="36"/>
      <c r="B96" s="36"/>
      <c r="C96" s="36"/>
      <c r="D96" s="36"/>
      <c r="E96" s="36"/>
      <c r="F96" s="36"/>
    </row>
    <row r="97" spans="1:6" ht="20.1" customHeight="1">
      <c r="A97" s="71" t="s">
        <v>99</v>
      </c>
      <c r="B97" s="71"/>
      <c r="C97" s="71"/>
      <c r="D97" s="71"/>
      <c r="E97" s="71"/>
      <c r="F97" s="71"/>
    </row>
    <row r="100" spans="1:6" ht="20.1" customHeight="1">
      <c r="A100" s="93" t="s">
        <v>62</v>
      </c>
      <c r="B100" s="94"/>
      <c r="C100" s="94"/>
      <c r="D100" s="94"/>
      <c r="E100" s="95"/>
      <c r="F100" s="19"/>
    </row>
    <row r="101" spans="1:6" ht="20.1" customHeight="1">
      <c r="A101" s="90" t="s">
        <v>63</v>
      </c>
      <c r="B101" s="91"/>
      <c r="C101" s="91"/>
      <c r="D101" s="91"/>
      <c r="E101" s="92"/>
      <c r="F101" s="10">
        <f>F34</f>
        <v>1860032.37</v>
      </c>
    </row>
    <row r="102" spans="1:6" ht="20.1" customHeight="1">
      <c r="A102" s="90" t="s">
        <v>64</v>
      </c>
      <c r="B102" s="91"/>
      <c r="C102" s="91"/>
      <c r="D102" s="91"/>
      <c r="E102" s="92"/>
      <c r="F102" s="10">
        <f>C80+D80</f>
        <v>1860032.37</v>
      </c>
    </row>
    <row r="103" spans="1:9" ht="20.1" customHeight="1">
      <c r="A103" s="90" t="s">
        <v>65</v>
      </c>
      <c r="B103" s="91"/>
      <c r="C103" s="91"/>
      <c r="D103" s="91"/>
      <c r="E103" s="92"/>
      <c r="F103" s="10">
        <f>F32-(F102-F33)</f>
        <v>0</v>
      </c>
      <c r="I103" s="20"/>
    </row>
    <row r="104" spans="1:10" ht="20.1" customHeight="1">
      <c r="A104" s="90" t="s">
        <v>66</v>
      </c>
      <c r="B104" s="91"/>
      <c r="C104" s="91"/>
      <c r="D104" s="91"/>
      <c r="E104" s="92"/>
      <c r="F104" s="10">
        <v>0</v>
      </c>
      <c r="I104" s="20"/>
      <c r="J104" s="35"/>
    </row>
    <row r="105" spans="1:10" ht="20.1" customHeight="1">
      <c r="A105" s="90" t="s">
        <v>80</v>
      </c>
      <c r="B105" s="91"/>
      <c r="C105" s="91"/>
      <c r="D105" s="91"/>
      <c r="E105" s="92"/>
      <c r="F105" s="10">
        <f>F103-F104</f>
        <v>0</v>
      </c>
      <c r="I105" s="20"/>
      <c r="J105" s="35"/>
    </row>
    <row r="106" ht="15">
      <c r="I106" s="20"/>
    </row>
    <row r="107" ht="15">
      <c r="I107" s="35"/>
    </row>
    <row r="108" spans="1:9" ht="15" customHeight="1">
      <c r="A108" s="87" t="s">
        <v>109</v>
      </c>
      <c r="B108" s="87"/>
      <c r="C108" s="87"/>
      <c r="D108" s="87"/>
      <c r="E108" s="87"/>
      <c r="F108" s="87"/>
      <c r="I108" s="21"/>
    </row>
    <row r="109" spans="1:6" ht="30" customHeight="1">
      <c r="A109" s="87"/>
      <c r="B109" s="87"/>
      <c r="C109" s="87"/>
      <c r="D109" s="87"/>
      <c r="E109" s="87"/>
      <c r="F109" s="87"/>
    </row>
    <row r="110" spans="9:10" ht="15">
      <c r="I110" s="21"/>
      <c r="J110" s="20"/>
    </row>
    <row r="111" spans="1:10" ht="15">
      <c r="A111" t="s">
        <v>310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203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:F1"/>
    <mergeCell ref="A3:F3"/>
    <mergeCell ref="A4:F4"/>
    <mergeCell ref="B14:F14"/>
    <mergeCell ref="C18:D18"/>
    <mergeCell ref="E18:F18"/>
    <mergeCell ref="A6:F6"/>
    <mergeCell ref="A92:F92"/>
    <mergeCell ref="A59:F59"/>
    <mergeCell ref="A62:F62"/>
    <mergeCell ref="A55:F55"/>
    <mergeCell ref="A28:E28"/>
    <mergeCell ref="A33:E33"/>
    <mergeCell ref="A34:E34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workbookViewId="0" topLeftCell="A64">
      <selection activeCell="I71" sqref="I71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30" customWidth="1"/>
    <col min="6" max="6" width="15.28125" style="30" customWidth="1"/>
    <col min="7" max="7" width="15.140625" style="56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1" t="s">
        <v>108</v>
      </c>
      <c r="B1" s="81"/>
      <c r="C1" s="81"/>
      <c r="D1" s="81"/>
      <c r="E1" s="81"/>
      <c r="F1" s="81"/>
      <c r="G1" s="96"/>
      <c r="H1" s="5"/>
    </row>
    <row r="2" spans="1:8" ht="15">
      <c r="A2" s="81" t="s">
        <v>9</v>
      </c>
      <c r="B2" s="81"/>
      <c r="C2" s="81"/>
      <c r="D2" s="81"/>
      <c r="E2" s="81"/>
      <c r="F2" s="81"/>
      <c r="G2" s="96"/>
      <c r="H2" s="5"/>
    </row>
    <row r="3" spans="1:8" ht="15">
      <c r="A3" s="81" t="s">
        <v>0</v>
      </c>
      <c r="B3" s="81"/>
      <c r="C3" s="81"/>
      <c r="D3" s="81"/>
      <c r="E3" s="81"/>
      <c r="F3" s="81"/>
      <c r="G3" s="96"/>
      <c r="H3" s="5"/>
    </row>
    <row r="4" spans="1:8" ht="15">
      <c r="A4" s="100"/>
      <c r="B4" s="101"/>
      <c r="C4" s="101"/>
      <c r="D4" s="101"/>
      <c r="E4" s="101"/>
      <c r="F4" s="101"/>
      <c r="G4" s="102"/>
      <c r="H4" s="103"/>
    </row>
    <row r="5" spans="1:8" ht="15">
      <c r="A5" s="97" t="s">
        <v>99</v>
      </c>
      <c r="B5" s="97"/>
      <c r="C5" s="97"/>
      <c r="D5" s="97"/>
      <c r="E5" s="97"/>
      <c r="F5" s="97"/>
      <c r="G5" s="98"/>
      <c r="H5" s="5"/>
    </row>
    <row r="6" spans="1:8" ht="15">
      <c r="A6" s="104"/>
      <c r="B6" s="105"/>
      <c r="C6" s="105"/>
      <c r="D6" s="105"/>
      <c r="E6" s="105"/>
      <c r="F6" s="105"/>
      <c r="G6" s="106"/>
      <c r="H6" s="107"/>
    </row>
    <row r="7" spans="1:8" ht="15">
      <c r="A7" s="99" t="s">
        <v>10</v>
      </c>
      <c r="B7" s="99"/>
      <c r="C7" s="99"/>
      <c r="D7" s="99"/>
      <c r="E7" s="99"/>
      <c r="F7" s="99"/>
      <c r="G7" s="96"/>
      <c r="H7" s="5"/>
    </row>
    <row r="8" spans="1:8" ht="43.5" customHeight="1">
      <c r="A8" s="45" t="s">
        <v>11</v>
      </c>
      <c r="B8" s="34" t="s">
        <v>12</v>
      </c>
      <c r="C8" s="6" t="s">
        <v>13</v>
      </c>
      <c r="D8" s="6" t="s">
        <v>101</v>
      </c>
      <c r="E8" s="27" t="s">
        <v>14</v>
      </c>
      <c r="F8" s="27"/>
      <c r="G8" s="53" t="s">
        <v>15</v>
      </c>
      <c r="H8" s="5"/>
    </row>
    <row r="9" spans="1:8" ht="23.25" customHeight="1">
      <c r="A9" s="25">
        <v>44895</v>
      </c>
      <c r="B9" s="26" t="s">
        <v>19</v>
      </c>
      <c r="C9" s="46" t="s">
        <v>313</v>
      </c>
      <c r="D9" s="6"/>
      <c r="E9" s="28" t="s">
        <v>72</v>
      </c>
      <c r="F9" s="28" t="s">
        <v>22</v>
      </c>
      <c r="G9" s="58">
        <v>453365.52</v>
      </c>
      <c r="H9" s="5">
        <v>383</v>
      </c>
    </row>
    <row r="10" spans="1:9" ht="23.25" customHeight="1">
      <c r="A10" s="25">
        <v>44895</v>
      </c>
      <c r="B10" s="48" t="s">
        <v>19</v>
      </c>
      <c r="C10" s="5" t="s">
        <v>250</v>
      </c>
      <c r="D10" s="5"/>
      <c r="E10" s="29" t="s">
        <v>210</v>
      </c>
      <c r="F10" s="28" t="s">
        <v>22</v>
      </c>
      <c r="G10" s="57">
        <v>541.01</v>
      </c>
      <c r="H10" s="5">
        <v>391107</v>
      </c>
      <c r="I10" s="69"/>
    </row>
    <row r="11" spans="1:9" ht="23.25" customHeight="1">
      <c r="A11" s="25">
        <v>44895</v>
      </c>
      <c r="B11" s="48" t="s">
        <v>19</v>
      </c>
      <c r="C11" s="5" t="s">
        <v>87</v>
      </c>
      <c r="D11" s="39"/>
      <c r="E11" s="39" t="s">
        <v>210</v>
      </c>
      <c r="F11" s="28" t="s">
        <v>22</v>
      </c>
      <c r="G11" s="57">
        <v>1273.64</v>
      </c>
      <c r="H11" s="5">
        <v>39106</v>
      </c>
      <c r="I11" s="70"/>
    </row>
    <row r="12" spans="1:8" ht="23.25" customHeight="1">
      <c r="A12" s="25">
        <v>44895</v>
      </c>
      <c r="B12" s="48" t="s">
        <v>19</v>
      </c>
      <c r="C12" s="5" t="s">
        <v>251</v>
      </c>
      <c r="D12" s="29"/>
      <c r="E12" s="29" t="s">
        <v>252</v>
      </c>
      <c r="F12" s="28" t="s">
        <v>22</v>
      </c>
      <c r="G12" s="57">
        <v>131.29</v>
      </c>
      <c r="H12" s="5">
        <v>3929</v>
      </c>
    </row>
    <row r="13" spans="1:8" ht="23.25" customHeight="1">
      <c r="A13" s="25">
        <v>44895</v>
      </c>
      <c r="B13" s="48" t="s">
        <v>74</v>
      </c>
      <c r="C13" s="5" t="s">
        <v>73</v>
      </c>
      <c r="D13" s="39"/>
      <c r="E13" s="39" t="s">
        <v>211</v>
      </c>
      <c r="F13" s="28" t="s">
        <v>22</v>
      </c>
      <c r="G13" s="57">
        <v>26026.62</v>
      </c>
      <c r="H13" s="5">
        <v>391392</v>
      </c>
    </row>
    <row r="14" spans="1:8" ht="23.25" customHeight="1">
      <c r="A14" s="25">
        <v>44902</v>
      </c>
      <c r="B14" s="48" t="s">
        <v>19</v>
      </c>
      <c r="C14" s="39" t="s">
        <v>84</v>
      </c>
      <c r="D14" s="39" t="s">
        <v>102</v>
      </c>
      <c r="E14" s="29" t="s">
        <v>217</v>
      </c>
      <c r="F14" s="28" t="s">
        <v>22</v>
      </c>
      <c r="G14" s="57">
        <v>709.87</v>
      </c>
      <c r="H14" s="5">
        <v>3941</v>
      </c>
    </row>
    <row r="15" spans="1:8" ht="23.25" customHeight="1">
      <c r="A15" s="25">
        <v>44917</v>
      </c>
      <c r="B15" s="48" t="s">
        <v>75</v>
      </c>
      <c r="C15" s="39" t="s">
        <v>105</v>
      </c>
      <c r="D15" s="39" t="s">
        <v>106</v>
      </c>
      <c r="E15" s="28" t="s">
        <v>212</v>
      </c>
      <c r="F15" s="28" t="s">
        <v>22</v>
      </c>
      <c r="G15" s="57">
        <v>93.95</v>
      </c>
      <c r="H15" s="5">
        <v>4004</v>
      </c>
    </row>
    <row r="16" spans="1:8" ht="25.5" customHeight="1">
      <c r="A16" s="25">
        <v>44903</v>
      </c>
      <c r="B16" s="48" t="s">
        <v>75</v>
      </c>
      <c r="C16" s="39" t="s">
        <v>105</v>
      </c>
      <c r="D16" s="39" t="s">
        <v>106</v>
      </c>
      <c r="E16" s="28" t="s">
        <v>212</v>
      </c>
      <c r="F16" s="28" t="s">
        <v>22</v>
      </c>
      <c r="G16" s="57">
        <v>117.9</v>
      </c>
      <c r="H16" s="5">
        <v>3943</v>
      </c>
    </row>
    <row r="17" spans="1:8" ht="25.5" customHeight="1">
      <c r="A17" s="25">
        <v>44902</v>
      </c>
      <c r="B17" s="48" t="s">
        <v>75</v>
      </c>
      <c r="C17" s="39" t="s">
        <v>105</v>
      </c>
      <c r="D17" s="39" t="s">
        <v>106</v>
      </c>
      <c r="E17" s="29" t="s">
        <v>213</v>
      </c>
      <c r="F17" s="28" t="s">
        <v>22</v>
      </c>
      <c r="G17" s="57">
        <v>55.2</v>
      </c>
      <c r="H17" s="5">
        <v>3942</v>
      </c>
    </row>
    <row r="18" spans="1:8" ht="26.25" customHeight="1">
      <c r="A18" s="25">
        <v>44889</v>
      </c>
      <c r="B18" s="28">
        <v>822588</v>
      </c>
      <c r="C18" s="39" t="s">
        <v>107</v>
      </c>
      <c r="D18" s="39" t="s">
        <v>103</v>
      </c>
      <c r="E18" s="28" t="s">
        <v>90</v>
      </c>
      <c r="F18" s="28" t="s">
        <v>22</v>
      </c>
      <c r="G18" s="57">
        <v>45250.26</v>
      </c>
      <c r="H18" s="5">
        <v>3940</v>
      </c>
    </row>
    <row r="19" spans="1:8" ht="26.25" customHeight="1">
      <c r="A19" s="25">
        <v>44889</v>
      </c>
      <c r="B19" s="28">
        <v>47639486</v>
      </c>
      <c r="C19" s="39" t="s">
        <v>107</v>
      </c>
      <c r="D19" s="39" t="s">
        <v>103</v>
      </c>
      <c r="E19" s="28" t="s">
        <v>90</v>
      </c>
      <c r="F19" s="28" t="s">
        <v>22</v>
      </c>
      <c r="G19" s="57">
        <v>32.13</v>
      </c>
      <c r="H19" s="5">
        <v>3940</v>
      </c>
    </row>
    <row r="20" spans="1:10" ht="26.25" customHeight="1">
      <c r="A20" s="25">
        <v>44883</v>
      </c>
      <c r="B20" s="48">
        <v>10005</v>
      </c>
      <c r="C20" s="39" t="s">
        <v>92</v>
      </c>
      <c r="D20" s="39" t="s">
        <v>104</v>
      </c>
      <c r="E20" s="38" t="s">
        <v>110</v>
      </c>
      <c r="F20" s="28" t="s">
        <v>22</v>
      </c>
      <c r="G20" s="57">
        <v>2774.06</v>
      </c>
      <c r="H20" s="5">
        <v>391122</v>
      </c>
      <c r="J20" s="21"/>
    </row>
    <row r="21" spans="1:8" ht="25.5" customHeight="1">
      <c r="A21" s="25">
        <v>44902</v>
      </c>
      <c r="B21" s="48" t="s">
        <v>86</v>
      </c>
      <c r="C21" s="39" t="s">
        <v>85</v>
      </c>
      <c r="D21" s="39" t="s">
        <v>18</v>
      </c>
      <c r="E21" s="38" t="s">
        <v>88</v>
      </c>
      <c r="F21" s="28" t="s">
        <v>22</v>
      </c>
      <c r="G21" s="57">
        <v>70281.7</v>
      </c>
      <c r="H21" s="5">
        <v>391361</v>
      </c>
    </row>
    <row r="22" spans="1:8" ht="25.5" customHeight="1">
      <c r="A22" s="25">
        <v>44902</v>
      </c>
      <c r="B22" s="48" t="s">
        <v>86</v>
      </c>
      <c r="C22" s="46" t="s">
        <v>85</v>
      </c>
      <c r="D22" s="39" t="s">
        <v>18</v>
      </c>
      <c r="E22" s="38" t="s">
        <v>93</v>
      </c>
      <c r="F22" s="28" t="s">
        <v>22</v>
      </c>
      <c r="G22" s="57">
        <v>90.17</v>
      </c>
      <c r="H22" s="37">
        <v>5661793</v>
      </c>
    </row>
    <row r="23" spans="1:8" ht="25.5" customHeight="1">
      <c r="A23" s="25">
        <v>44917</v>
      </c>
      <c r="B23" s="48" t="s">
        <v>86</v>
      </c>
      <c r="C23" s="46" t="s">
        <v>85</v>
      </c>
      <c r="D23" s="39" t="s">
        <v>18</v>
      </c>
      <c r="E23" s="38" t="s">
        <v>93</v>
      </c>
      <c r="F23" s="28" t="s">
        <v>22</v>
      </c>
      <c r="G23" s="57">
        <v>5284.44</v>
      </c>
      <c r="H23" s="37">
        <v>5202432</v>
      </c>
    </row>
    <row r="24" spans="1:8" ht="25.5" customHeight="1">
      <c r="A24" s="25">
        <v>44911</v>
      </c>
      <c r="B24" s="48" t="s">
        <v>86</v>
      </c>
      <c r="C24" s="46" t="s">
        <v>85</v>
      </c>
      <c r="D24" s="39" t="s">
        <v>18</v>
      </c>
      <c r="E24" s="38" t="s">
        <v>93</v>
      </c>
      <c r="F24" s="28" t="s">
        <v>22</v>
      </c>
      <c r="G24" s="57">
        <v>1340.09</v>
      </c>
      <c r="H24" s="37">
        <v>5202391</v>
      </c>
    </row>
    <row r="25" spans="1:8" ht="25.5" customHeight="1">
      <c r="A25" s="25">
        <v>44895</v>
      </c>
      <c r="B25" s="48" t="s">
        <v>180</v>
      </c>
      <c r="C25" s="39" t="s">
        <v>181</v>
      </c>
      <c r="D25" s="39" t="s">
        <v>18</v>
      </c>
      <c r="E25" s="29" t="s">
        <v>300</v>
      </c>
      <c r="F25" s="28" t="s">
        <v>22</v>
      </c>
      <c r="G25" s="57">
        <v>22213.77</v>
      </c>
      <c r="H25" s="37">
        <v>5306445</v>
      </c>
    </row>
    <row r="26" spans="1:8" ht="25.5" customHeight="1">
      <c r="A26" s="25">
        <v>44895</v>
      </c>
      <c r="B26" s="48" t="s">
        <v>180</v>
      </c>
      <c r="C26" s="39" t="s">
        <v>181</v>
      </c>
      <c r="D26" s="39" t="s">
        <v>18</v>
      </c>
      <c r="E26" s="29" t="s">
        <v>88</v>
      </c>
      <c r="F26" s="28" t="s">
        <v>22</v>
      </c>
      <c r="G26" s="57">
        <v>52792.09</v>
      </c>
      <c r="H26" s="37">
        <v>391913</v>
      </c>
    </row>
    <row r="27" spans="1:8" ht="25.5" customHeight="1">
      <c r="A27" s="25">
        <v>44925</v>
      </c>
      <c r="B27" s="48" t="s">
        <v>180</v>
      </c>
      <c r="C27" s="39" t="s">
        <v>181</v>
      </c>
      <c r="D27" s="39" t="s">
        <v>18</v>
      </c>
      <c r="E27" s="29" t="s">
        <v>88</v>
      </c>
      <c r="F27" s="28" t="s">
        <v>22</v>
      </c>
      <c r="G27" s="57">
        <v>50195.39</v>
      </c>
      <c r="H27" s="37">
        <v>391900</v>
      </c>
    </row>
    <row r="28" spans="1:8" ht="25.5" customHeight="1">
      <c r="A28" s="25">
        <v>44895</v>
      </c>
      <c r="B28" s="48" t="s">
        <v>19</v>
      </c>
      <c r="C28" s="46" t="s">
        <v>313</v>
      </c>
      <c r="D28" s="39"/>
      <c r="E28" s="38" t="s">
        <v>253</v>
      </c>
      <c r="F28" s="28" t="s">
        <v>22</v>
      </c>
      <c r="G28" s="57">
        <v>5791.48</v>
      </c>
      <c r="H28" s="37">
        <v>384</v>
      </c>
    </row>
    <row r="29" spans="1:8" ht="25.5" customHeight="1">
      <c r="A29" s="25">
        <v>44873</v>
      </c>
      <c r="B29" s="48" t="s">
        <v>19</v>
      </c>
      <c r="C29" s="46" t="s">
        <v>313</v>
      </c>
      <c r="D29" s="39"/>
      <c r="E29" s="38" t="s">
        <v>254</v>
      </c>
      <c r="F29" s="28" t="s">
        <v>22</v>
      </c>
      <c r="G29" s="57">
        <v>2075.09</v>
      </c>
      <c r="H29" s="37">
        <v>391778</v>
      </c>
    </row>
    <row r="30" spans="1:8" ht="25.5" customHeight="1">
      <c r="A30" s="25">
        <v>44896</v>
      </c>
      <c r="B30" s="48" t="s">
        <v>19</v>
      </c>
      <c r="C30" s="46" t="s">
        <v>313</v>
      </c>
      <c r="D30" s="39"/>
      <c r="E30" s="38" t="s">
        <v>253</v>
      </c>
      <c r="F30" s="28" t="s">
        <v>22</v>
      </c>
      <c r="G30" s="57">
        <v>19880.65</v>
      </c>
      <c r="H30" s="37">
        <v>391341</v>
      </c>
    </row>
    <row r="31" spans="1:8" ht="25.5" customHeight="1">
      <c r="A31" s="25">
        <v>44903</v>
      </c>
      <c r="B31" s="48" t="s">
        <v>86</v>
      </c>
      <c r="C31" s="46" t="s">
        <v>85</v>
      </c>
      <c r="D31" s="39"/>
      <c r="E31" s="38" t="s">
        <v>255</v>
      </c>
      <c r="F31" s="28" t="s">
        <v>22</v>
      </c>
      <c r="G31" s="57">
        <v>16677.75</v>
      </c>
      <c r="H31" s="37">
        <v>5202467</v>
      </c>
    </row>
    <row r="32" spans="1:8" ht="25.5" customHeight="1">
      <c r="A32" s="25">
        <v>44876</v>
      </c>
      <c r="B32" s="48" t="s">
        <v>19</v>
      </c>
      <c r="C32" s="46" t="s">
        <v>313</v>
      </c>
      <c r="D32" s="39"/>
      <c r="E32" s="38" t="s">
        <v>254</v>
      </c>
      <c r="F32" s="28" t="s">
        <v>22</v>
      </c>
      <c r="G32" s="57">
        <v>3856.56</v>
      </c>
      <c r="H32" s="37">
        <v>385</v>
      </c>
    </row>
    <row r="33" spans="1:8" ht="25.5" customHeight="1">
      <c r="A33" s="25">
        <v>44876</v>
      </c>
      <c r="B33" s="48" t="s">
        <v>19</v>
      </c>
      <c r="C33" s="46" t="s">
        <v>313</v>
      </c>
      <c r="D33" s="39"/>
      <c r="E33" s="38" t="s">
        <v>254</v>
      </c>
      <c r="F33" s="28" t="s">
        <v>22</v>
      </c>
      <c r="G33" s="57">
        <v>1953.24</v>
      </c>
      <c r="H33" s="37">
        <v>385</v>
      </c>
    </row>
    <row r="34" spans="1:8" ht="25.5" customHeight="1">
      <c r="A34" s="25">
        <v>44876</v>
      </c>
      <c r="B34" s="48" t="s">
        <v>19</v>
      </c>
      <c r="C34" s="46" t="s">
        <v>313</v>
      </c>
      <c r="D34" s="39"/>
      <c r="E34" s="38" t="s">
        <v>254</v>
      </c>
      <c r="F34" s="28" t="s">
        <v>22</v>
      </c>
      <c r="G34" s="57">
        <v>3829</v>
      </c>
      <c r="H34" s="37">
        <v>385</v>
      </c>
    </row>
    <row r="35" spans="1:8" ht="25.5" customHeight="1">
      <c r="A35" s="25">
        <v>44911</v>
      </c>
      <c r="B35" s="48" t="s">
        <v>19</v>
      </c>
      <c r="C35" s="46" t="s">
        <v>313</v>
      </c>
      <c r="D35" s="39"/>
      <c r="E35" s="38" t="s">
        <v>253</v>
      </c>
      <c r="F35" s="28" t="s">
        <v>22</v>
      </c>
      <c r="G35" s="57">
        <v>8098.28</v>
      </c>
      <c r="H35" s="37">
        <v>390</v>
      </c>
    </row>
    <row r="36" spans="1:8" ht="25.5" customHeight="1">
      <c r="A36" s="25">
        <v>44897</v>
      </c>
      <c r="B36" s="48" t="s">
        <v>19</v>
      </c>
      <c r="C36" s="46" t="s">
        <v>313</v>
      </c>
      <c r="D36" s="39"/>
      <c r="E36" s="38" t="s">
        <v>254</v>
      </c>
      <c r="F36" s="28" t="s">
        <v>22</v>
      </c>
      <c r="G36" s="57">
        <v>3589.08</v>
      </c>
      <c r="H36" s="37">
        <v>392</v>
      </c>
    </row>
    <row r="37" spans="1:8" ht="25.5" customHeight="1">
      <c r="A37" s="25">
        <v>44897</v>
      </c>
      <c r="B37" s="48" t="s">
        <v>19</v>
      </c>
      <c r="C37" s="46" t="s">
        <v>313</v>
      </c>
      <c r="D37" s="39"/>
      <c r="E37" s="38" t="s">
        <v>254</v>
      </c>
      <c r="F37" s="28" t="s">
        <v>22</v>
      </c>
      <c r="G37" s="57">
        <v>3603.55</v>
      </c>
      <c r="H37" s="37">
        <v>392</v>
      </c>
    </row>
    <row r="38" spans="1:8" ht="26.25" customHeight="1">
      <c r="A38" s="61"/>
      <c r="B38" s="62"/>
      <c r="C38" s="63"/>
      <c r="D38" s="63"/>
      <c r="E38" s="64"/>
      <c r="F38" s="65"/>
      <c r="G38" s="67">
        <f>SUM(G9:G37)</f>
        <v>801923.78</v>
      </c>
      <c r="H38" s="66"/>
    </row>
    <row r="39" spans="1:8" ht="45" customHeight="1">
      <c r="A39" s="45" t="s">
        <v>11</v>
      </c>
      <c r="B39" s="34" t="s">
        <v>12</v>
      </c>
      <c r="C39" s="6" t="s">
        <v>13</v>
      </c>
      <c r="D39" s="6" t="s">
        <v>101</v>
      </c>
      <c r="E39" s="27" t="s">
        <v>14</v>
      </c>
      <c r="F39" s="27"/>
      <c r="G39" s="53" t="s">
        <v>15</v>
      </c>
      <c r="H39" s="5"/>
    </row>
    <row r="40" spans="1:8" ht="25.5" customHeight="1">
      <c r="A40" s="25">
        <v>44897</v>
      </c>
      <c r="B40" s="48" t="s">
        <v>19</v>
      </c>
      <c r="C40" s="46" t="s">
        <v>313</v>
      </c>
      <c r="D40" s="39"/>
      <c r="E40" s="38" t="s">
        <v>254</v>
      </c>
      <c r="F40" s="28" t="s">
        <v>22</v>
      </c>
      <c r="G40" s="57">
        <v>2391.76</v>
      </c>
      <c r="H40" s="37">
        <v>392</v>
      </c>
    </row>
    <row r="41" spans="1:8" ht="25.5" customHeight="1">
      <c r="A41" s="25">
        <v>44897</v>
      </c>
      <c r="B41" s="48" t="s">
        <v>19</v>
      </c>
      <c r="C41" s="46" t="s">
        <v>313</v>
      </c>
      <c r="D41" s="39"/>
      <c r="E41" s="38" t="s">
        <v>254</v>
      </c>
      <c r="F41" s="28" t="s">
        <v>22</v>
      </c>
      <c r="G41" s="57">
        <v>2920.47</v>
      </c>
      <c r="H41" s="37">
        <v>392</v>
      </c>
    </row>
    <row r="42" spans="1:8" ht="25.5" customHeight="1">
      <c r="A42" s="25">
        <v>44897</v>
      </c>
      <c r="B42" s="48" t="s">
        <v>19</v>
      </c>
      <c r="C42" s="46" t="s">
        <v>313</v>
      </c>
      <c r="D42" s="39"/>
      <c r="E42" s="38" t="s">
        <v>254</v>
      </c>
      <c r="F42" s="28" t="s">
        <v>22</v>
      </c>
      <c r="G42" s="57">
        <v>2230.93</v>
      </c>
      <c r="H42" s="37">
        <v>392</v>
      </c>
    </row>
    <row r="43" spans="1:8" ht="25.5" customHeight="1">
      <c r="A43" s="25">
        <v>44897</v>
      </c>
      <c r="B43" s="48" t="s">
        <v>19</v>
      </c>
      <c r="C43" s="46" t="s">
        <v>313</v>
      </c>
      <c r="D43" s="39"/>
      <c r="E43" s="38" t="s">
        <v>254</v>
      </c>
      <c r="F43" s="28" t="s">
        <v>22</v>
      </c>
      <c r="G43" s="57">
        <v>5641.01</v>
      </c>
      <c r="H43" s="37">
        <v>392</v>
      </c>
    </row>
    <row r="44" spans="1:8" ht="25.5" customHeight="1">
      <c r="A44" s="25">
        <v>44897</v>
      </c>
      <c r="B44" s="48" t="s">
        <v>19</v>
      </c>
      <c r="C44" s="46" t="s">
        <v>313</v>
      </c>
      <c r="D44" s="39"/>
      <c r="E44" s="38" t="s">
        <v>254</v>
      </c>
      <c r="F44" s="28" t="s">
        <v>22</v>
      </c>
      <c r="G44" s="57">
        <v>3543.47</v>
      </c>
      <c r="H44" s="37">
        <v>392</v>
      </c>
    </row>
    <row r="45" spans="1:8" ht="25.5" customHeight="1">
      <c r="A45" s="25">
        <v>44897</v>
      </c>
      <c r="B45" s="48" t="s">
        <v>19</v>
      </c>
      <c r="C45" s="46" t="s">
        <v>313</v>
      </c>
      <c r="D45" s="39"/>
      <c r="E45" s="38" t="s">
        <v>254</v>
      </c>
      <c r="F45" s="28" t="s">
        <v>22</v>
      </c>
      <c r="G45" s="57">
        <v>4251.32</v>
      </c>
      <c r="H45" s="37">
        <v>392</v>
      </c>
    </row>
    <row r="46" spans="1:8" ht="25.5" customHeight="1">
      <c r="A46" s="25">
        <v>44897</v>
      </c>
      <c r="B46" s="48" t="s">
        <v>19</v>
      </c>
      <c r="C46" s="46" t="s">
        <v>313</v>
      </c>
      <c r="D46" s="39"/>
      <c r="E46" s="38" t="s">
        <v>254</v>
      </c>
      <c r="F46" s="28" t="s">
        <v>22</v>
      </c>
      <c r="G46" s="57">
        <v>3437.89</v>
      </c>
      <c r="H46" s="37">
        <v>392</v>
      </c>
    </row>
    <row r="47" spans="1:8" ht="25.5" customHeight="1">
      <c r="A47" s="25">
        <v>44897</v>
      </c>
      <c r="B47" s="48" t="s">
        <v>19</v>
      </c>
      <c r="C47" s="46" t="s">
        <v>313</v>
      </c>
      <c r="D47" s="39"/>
      <c r="E47" s="38" t="s">
        <v>254</v>
      </c>
      <c r="F47" s="28" t="s">
        <v>22</v>
      </c>
      <c r="G47" s="57">
        <v>3644.01</v>
      </c>
      <c r="H47" s="37">
        <v>392</v>
      </c>
    </row>
    <row r="48" spans="1:8" ht="25.5" customHeight="1">
      <c r="A48" s="25">
        <v>44897</v>
      </c>
      <c r="B48" s="48" t="s">
        <v>19</v>
      </c>
      <c r="C48" s="46" t="s">
        <v>313</v>
      </c>
      <c r="D48" s="39"/>
      <c r="E48" s="38" t="s">
        <v>254</v>
      </c>
      <c r="F48" s="28" t="s">
        <v>22</v>
      </c>
      <c r="G48" s="57">
        <v>861.29</v>
      </c>
      <c r="H48" s="37">
        <v>392</v>
      </c>
    </row>
    <row r="49" spans="1:8" ht="25.5" customHeight="1">
      <c r="A49" s="25">
        <v>44908</v>
      </c>
      <c r="B49" s="48" t="s">
        <v>19</v>
      </c>
      <c r="C49" s="46" t="s">
        <v>313</v>
      </c>
      <c r="D49" s="39"/>
      <c r="E49" s="38" t="s">
        <v>72</v>
      </c>
      <c r="F49" s="28" t="s">
        <v>22</v>
      </c>
      <c r="G49" s="57">
        <v>247.15</v>
      </c>
      <c r="H49" s="37">
        <v>386</v>
      </c>
    </row>
    <row r="50" spans="1:8" ht="25.5" customHeight="1">
      <c r="A50" s="25">
        <v>44908</v>
      </c>
      <c r="B50" s="48" t="s">
        <v>19</v>
      </c>
      <c r="C50" s="46" t="s">
        <v>313</v>
      </c>
      <c r="D50" s="39"/>
      <c r="E50" s="38" t="s">
        <v>72</v>
      </c>
      <c r="F50" s="28" t="s">
        <v>22</v>
      </c>
      <c r="G50" s="57">
        <v>372.03</v>
      </c>
      <c r="H50" s="37">
        <v>386</v>
      </c>
    </row>
    <row r="51" spans="1:8" ht="25.5" customHeight="1">
      <c r="A51" s="25">
        <v>44908</v>
      </c>
      <c r="B51" s="48" t="s">
        <v>19</v>
      </c>
      <c r="C51" s="46" t="s">
        <v>313</v>
      </c>
      <c r="D51" s="39"/>
      <c r="E51" s="38" t="s">
        <v>72</v>
      </c>
      <c r="F51" s="28" t="s">
        <v>22</v>
      </c>
      <c r="G51" s="57">
        <v>970.03</v>
      </c>
      <c r="H51" s="37">
        <v>386</v>
      </c>
    </row>
    <row r="52" spans="1:8" ht="25.5" customHeight="1">
      <c r="A52" s="25">
        <v>44908</v>
      </c>
      <c r="B52" s="48" t="s">
        <v>19</v>
      </c>
      <c r="C52" s="46" t="s">
        <v>313</v>
      </c>
      <c r="D52" s="39"/>
      <c r="E52" s="38" t="s">
        <v>72</v>
      </c>
      <c r="F52" s="28" t="s">
        <v>22</v>
      </c>
      <c r="G52" s="57">
        <v>372.03</v>
      </c>
      <c r="H52" s="37">
        <v>386</v>
      </c>
    </row>
    <row r="53" spans="1:8" ht="25.5" customHeight="1">
      <c r="A53" s="25">
        <v>44908</v>
      </c>
      <c r="B53" s="48" t="s">
        <v>19</v>
      </c>
      <c r="C53" s="46" t="s">
        <v>313</v>
      </c>
      <c r="D53" s="39"/>
      <c r="E53" s="38" t="s">
        <v>72</v>
      </c>
      <c r="F53" s="28" t="s">
        <v>22</v>
      </c>
      <c r="G53" s="57">
        <v>247.15</v>
      </c>
      <c r="H53" s="37">
        <v>386</v>
      </c>
    </row>
    <row r="54" spans="1:8" ht="25.5" customHeight="1">
      <c r="A54" s="25">
        <v>44908</v>
      </c>
      <c r="B54" s="48" t="s">
        <v>19</v>
      </c>
      <c r="C54" s="46" t="s">
        <v>313</v>
      </c>
      <c r="D54" s="39"/>
      <c r="E54" s="38" t="s">
        <v>72</v>
      </c>
      <c r="F54" s="28" t="s">
        <v>22</v>
      </c>
      <c r="G54" s="57">
        <v>1271.43</v>
      </c>
      <c r="H54" s="37">
        <v>386</v>
      </c>
    </row>
    <row r="55" spans="1:8" ht="25.5" customHeight="1">
      <c r="A55" s="25">
        <v>44908</v>
      </c>
      <c r="B55" s="48" t="s">
        <v>19</v>
      </c>
      <c r="C55" s="46" t="s">
        <v>313</v>
      </c>
      <c r="D55" s="39"/>
      <c r="E55" s="38" t="s">
        <v>72</v>
      </c>
      <c r="F55" s="28" t="s">
        <v>22</v>
      </c>
      <c r="G55" s="57">
        <v>247.15</v>
      </c>
      <c r="H55" s="37">
        <v>387</v>
      </c>
    </row>
    <row r="56" spans="1:8" ht="25.5" customHeight="1">
      <c r="A56" s="25">
        <v>44908</v>
      </c>
      <c r="B56" s="48" t="s">
        <v>19</v>
      </c>
      <c r="C56" s="46" t="s">
        <v>313</v>
      </c>
      <c r="D56" s="39"/>
      <c r="E56" s="38" t="s">
        <v>72</v>
      </c>
      <c r="F56" s="28" t="s">
        <v>22</v>
      </c>
      <c r="G56" s="57">
        <v>247.15</v>
      </c>
      <c r="H56" s="37">
        <v>387</v>
      </c>
    </row>
    <row r="57" spans="1:8" ht="25.5" customHeight="1">
      <c r="A57" s="25">
        <v>44908</v>
      </c>
      <c r="B57" s="48" t="s">
        <v>19</v>
      </c>
      <c r="C57" s="46" t="s">
        <v>313</v>
      </c>
      <c r="D57" s="39"/>
      <c r="E57" s="38" t="s">
        <v>72</v>
      </c>
      <c r="F57" s="28" t="s">
        <v>22</v>
      </c>
      <c r="G57" s="57">
        <v>247.15</v>
      </c>
      <c r="H57" s="37">
        <v>387</v>
      </c>
    </row>
    <row r="58" spans="1:8" ht="25.5" customHeight="1">
      <c r="A58" s="25">
        <v>44908</v>
      </c>
      <c r="B58" s="48" t="s">
        <v>19</v>
      </c>
      <c r="C58" s="46" t="s">
        <v>313</v>
      </c>
      <c r="D58" s="39"/>
      <c r="E58" s="38" t="s">
        <v>72</v>
      </c>
      <c r="F58" s="28" t="s">
        <v>22</v>
      </c>
      <c r="G58" s="57">
        <v>1119.54</v>
      </c>
      <c r="H58" s="37">
        <v>387</v>
      </c>
    </row>
    <row r="59" spans="1:8" ht="25.5" customHeight="1">
      <c r="A59" s="25">
        <v>44908</v>
      </c>
      <c r="B59" s="48" t="s">
        <v>19</v>
      </c>
      <c r="C59" s="46" t="s">
        <v>313</v>
      </c>
      <c r="D59" s="39"/>
      <c r="E59" s="38" t="s">
        <v>72</v>
      </c>
      <c r="F59" s="28" t="s">
        <v>22</v>
      </c>
      <c r="G59" s="57">
        <v>199.33</v>
      </c>
      <c r="H59" s="5">
        <v>39115</v>
      </c>
    </row>
    <row r="60" spans="1:8" ht="25.5" customHeight="1">
      <c r="A60" s="25">
        <v>44904</v>
      </c>
      <c r="B60" s="48" t="s">
        <v>19</v>
      </c>
      <c r="C60" s="46" t="s">
        <v>313</v>
      </c>
      <c r="D60" s="39"/>
      <c r="E60" s="38" t="s">
        <v>72</v>
      </c>
      <c r="F60" s="28" t="s">
        <v>22</v>
      </c>
      <c r="G60" s="57">
        <v>8356.65</v>
      </c>
      <c r="H60" s="37">
        <v>388</v>
      </c>
    </row>
    <row r="61" spans="1:8" ht="24" customHeight="1">
      <c r="A61" s="25">
        <v>44915</v>
      </c>
      <c r="B61" s="26" t="s">
        <v>19</v>
      </c>
      <c r="C61" s="46" t="s">
        <v>313</v>
      </c>
      <c r="D61" s="6"/>
      <c r="E61" s="28" t="s">
        <v>314</v>
      </c>
      <c r="F61" s="28" t="s">
        <v>22</v>
      </c>
      <c r="G61" s="58">
        <v>209723.95</v>
      </c>
      <c r="H61" s="5">
        <v>389</v>
      </c>
    </row>
    <row r="62" spans="1:8" ht="24" customHeight="1">
      <c r="A62" s="25">
        <v>44915</v>
      </c>
      <c r="B62" s="26" t="s">
        <v>19</v>
      </c>
      <c r="C62" s="46" t="s">
        <v>313</v>
      </c>
      <c r="D62" s="5"/>
      <c r="E62" s="29" t="s">
        <v>72</v>
      </c>
      <c r="F62" s="28" t="s">
        <v>22</v>
      </c>
      <c r="G62" s="58">
        <v>136.41</v>
      </c>
      <c r="H62" s="5">
        <v>391</v>
      </c>
    </row>
    <row r="63" spans="1:8" ht="23.25" customHeight="1">
      <c r="A63" s="25">
        <v>44915</v>
      </c>
      <c r="B63" s="48" t="s">
        <v>19</v>
      </c>
      <c r="C63" s="5" t="s">
        <v>250</v>
      </c>
      <c r="D63" s="5"/>
      <c r="E63" s="29" t="s">
        <v>210</v>
      </c>
      <c r="F63" s="28" t="s">
        <v>22</v>
      </c>
      <c r="G63" s="57">
        <v>76.96</v>
      </c>
      <c r="H63" s="5">
        <v>391893</v>
      </c>
    </row>
    <row r="64" spans="1:8" ht="23.25" customHeight="1">
      <c r="A64" s="25">
        <v>44881</v>
      </c>
      <c r="B64" s="48">
        <v>1047561</v>
      </c>
      <c r="C64" s="39" t="s">
        <v>258</v>
      </c>
      <c r="D64" s="39" t="s">
        <v>256</v>
      </c>
      <c r="E64" s="28" t="s">
        <v>191</v>
      </c>
      <c r="F64" s="28" t="s">
        <v>191</v>
      </c>
      <c r="G64" s="40">
        <v>2250.07</v>
      </c>
      <c r="H64" s="5">
        <v>3947</v>
      </c>
    </row>
    <row r="65" spans="1:8" ht="23.25" customHeight="1">
      <c r="A65" s="25">
        <v>44881</v>
      </c>
      <c r="B65" s="48">
        <v>160783</v>
      </c>
      <c r="C65" s="39" t="s">
        <v>231</v>
      </c>
      <c r="D65" s="39" t="s">
        <v>257</v>
      </c>
      <c r="E65" s="28" t="s">
        <v>191</v>
      </c>
      <c r="F65" s="28" t="s">
        <v>191</v>
      </c>
      <c r="G65" s="40">
        <v>210</v>
      </c>
      <c r="H65" s="5">
        <v>3954</v>
      </c>
    </row>
    <row r="66" spans="1:8" ht="23.25" customHeight="1">
      <c r="A66" s="25">
        <v>44881</v>
      </c>
      <c r="B66" s="48">
        <v>226895</v>
      </c>
      <c r="C66" s="39" t="s">
        <v>229</v>
      </c>
      <c r="D66" s="39" t="s">
        <v>230</v>
      </c>
      <c r="E66" s="28" t="s">
        <v>191</v>
      </c>
      <c r="F66" s="28" t="s">
        <v>191</v>
      </c>
      <c r="G66" s="40">
        <v>998.23</v>
      </c>
      <c r="H66" s="5">
        <v>3949</v>
      </c>
    </row>
    <row r="67" spans="1:8" ht="23.25" customHeight="1">
      <c r="A67" s="25">
        <v>44882</v>
      </c>
      <c r="B67" s="48">
        <v>929288</v>
      </c>
      <c r="C67" s="39" t="s">
        <v>258</v>
      </c>
      <c r="D67" s="39" t="s">
        <v>259</v>
      </c>
      <c r="E67" s="28" t="s">
        <v>191</v>
      </c>
      <c r="F67" s="28" t="s">
        <v>191</v>
      </c>
      <c r="G67" s="40">
        <v>1510.8</v>
      </c>
      <c r="H67" s="5">
        <v>3950</v>
      </c>
    </row>
    <row r="68" spans="1:8" ht="23.25" customHeight="1">
      <c r="A68" s="25">
        <v>44881</v>
      </c>
      <c r="B68" s="48">
        <v>160801</v>
      </c>
      <c r="C68" s="39" t="s">
        <v>231</v>
      </c>
      <c r="D68" s="39" t="s">
        <v>260</v>
      </c>
      <c r="E68" s="28" t="s">
        <v>191</v>
      </c>
      <c r="F68" s="28" t="s">
        <v>191</v>
      </c>
      <c r="G68" s="40">
        <v>2450.5</v>
      </c>
      <c r="H68" s="5">
        <v>3948</v>
      </c>
    </row>
    <row r="69" spans="1:8" ht="18" customHeight="1">
      <c r="A69" s="25">
        <v>44881</v>
      </c>
      <c r="B69" s="48">
        <v>17610</v>
      </c>
      <c r="C69" s="39" t="s">
        <v>231</v>
      </c>
      <c r="D69" s="39" t="s">
        <v>232</v>
      </c>
      <c r="E69" s="28" t="s">
        <v>233</v>
      </c>
      <c r="F69" s="28" t="s">
        <v>214</v>
      </c>
      <c r="G69" s="40">
        <v>2063.95</v>
      </c>
      <c r="H69" s="5">
        <v>3951</v>
      </c>
    </row>
    <row r="70" spans="1:8" ht="17.25" customHeight="1">
      <c r="A70" s="25">
        <v>44881</v>
      </c>
      <c r="B70" s="48">
        <v>160749</v>
      </c>
      <c r="C70" s="39" t="s">
        <v>231</v>
      </c>
      <c r="D70" s="39" t="s">
        <v>260</v>
      </c>
      <c r="E70" s="28" t="s">
        <v>233</v>
      </c>
      <c r="F70" s="28" t="s">
        <v>214</v>
      </c>
      <c r="G70" s="40">
        <v>349.88</v>
      </c>
      <c r="H70" s="5">
        <v>3952</v>
      </c>
    </row>
    <row r="71" spans="1:8" ht="18.75" customHeight="1">
      <c r="A71" s="25">
        <v>44881</v>
      </c>
      <c r="B71" s="48">
        <v>17602</v>
      </c>
      <c r="C71" s="39" t="s">
        <v>231</v>
      </c>
      <c r="D71" s="39" t="s">
        <v>232</v>
      </c>
      <c r="E71" s="38" t="s">
        <v>233</v>
      </c>
      <c r="F71" s="28" t="s">
        <v>20</v>
      </c>
      <c r="G71" s="40">
        <v>1090</v>
      </c>
      <c r="H71" s="5">
        <v>3953</v>
      </c>
    </row>
    <row r="72" spans="1:8" ht="23.25" customHeight="1">
      <c r="A72" s="25">
        <v>44882</v>
      </c>
      <c r="B72" s="48">
        <v>670215</v>
      </c>
      <c r="C72" s="39" t="s">
        <v>261</v>
      </c>
      <c r="D72" s="39" t="s">
        <v>221</v>
      </c>
      <c r="E72" s="38" t="s">
        <v>233</v>
      </c>
      <c r="F72" s="28" t="s">
        <v>20</v>
      </c>
      <c r="G72" s="40">
        <v>3930</v>
      </c>
      <c r="H72" s="5">
        <v>3956</v>
      </c>
    </row>
    <row r="73" spans="1:8" ht="21" customHeight="1">
      <c r="A73" s="25">
        <v>44882</v>
      </c>
      <c r="B73" s="48">
        <v>432419</v>
      </c>
      <c r="C73" s="39" t="s">
        <v>222</v>
      </c>
      <c r="D73" s="39" t="s">
        <v>223</v>
      </c>
      <c r="E73" s="38" t="s">
        <v>233</v>
      </c>
      <c r="F73" s="28" t="s">
        <v>20</v>
      </c>
      <c r="G73" s="40">
        <v>14220.36</v>
      </c>
      <c r="H73" s="5">
        <v>3958</v>
      </c>
    </row>
    <row r="74" spans="1:8" ht="23.25" customHeight="1">
      <c r="A74" s="25">
        <v>44882</v>
      </c>
      <c r="B74" s="48">
        <v>79826</v>
      </c>
      <c r="C74" s="39" t="s">
        <v>219</v>
      </c>
      <c r="D74" s="39" t="s">
        <v>220</v>
      </c>
      <c r="E74" s="38" t="s">
        <v>233</v>
      </c>
      <c r="F74" s="28" t="s">
        <v>20</v>
      </c>
      <c r="G74" s="40">
        <v>9162.09</v>
      </c>
      <c r="H74" s="5">
        <v>3957</v>
      </c>
    </row>
    <row r="75" spans="1:8" ht="23.25" customHeight="1">
      <c r="A75" s="25">
        <v>44883</v>
      </c>
      <c r="B75" s="48">
        <v>670636</v>
      </c>
      <c r="C75" s="39" t="s">
        <v>261</v>
      </c>
      <c r="D75" s="39" t="s">
        <v>221</v>
      </c>
      <c r="E75" s="28" t="s">
        <v>233</v>
      </c>
      <c r="F75" s="28" t="s">
        <v>20</v>
      </c>
      <c r="G75" s="40">
        <v>810.15</v>
      </c>
      <c r="H75" s="5">
        <v>3966</v>
      </c>
    </row>
    <row r="76" spans="1:8" ht="16.5" customHeight="1">
      <c r="A76" s="61"/>
      <c r="B76" s="62"/>
      <c r="C76" s="63"/>
      <c r="D76" s="63"/>
      <c r="E76" s="64"/>
      <c r="F76" s="65"/>
      <c r="G76" s="67">
        <f>SUM(G38:G75)</f>
        <v>1093726.0700000003</v>
      </c>
      <c r="H76" s="66"/>
    </row>
    <row r="77" spans="1:8" ht="49.5" customHeight="1">
      <c r="A77" s="45" t="s">
        <v>11</v>
      </c>
      <c r="B77" s="34" t="s">
        <v>12</v>
      </c>
      <c r="C77" s="6" t="s">
        <v>13</v>
      </c>
      <c r="D77" s="6" t="s">
        <v>101</v>
      </c>
      <c r="E77" s="27" t="s">
        <v>14</v>
      </c>
      <c r="F77" s="27"/>
      <c r="G77" s="53" t="s">
        <v>15</v>
      </c>
      <c r="H77" s="5"/>
    </row>
    <row r="78" spans="1:8" ht="23.25" customHeight="1">
      <c r="A78" s="25">
        <v>44883</v>
      </c>
      <c r="B78" s="48">
        <v>670636</v>
      </c>
      <c r="C78" s="39" t="s">
        <v>261</v>
      </c>
      <c r="D78" s="39" t="s">
        <v>221</v>
      </c>
      <c r="E78" s="28" t="s">
        <v>233</v>
      </c>
      <c r="F78" s="28" t="s">
        <v>214</v>
      </c>
      <c r="G78" s="40">
        <v>810.15</v>
      </c>
      <c r="H78" s="5">
        <v>3967</v>
      </c>
    </row>
    <row r="79" spans="1:8" ht="23.25" customHeight="1">
      <c r="A79" s="25">
        <v>44883</v>
      </c>
      <c r="B79" s="48">
        <v>670636</v>
      </c>
      <c r="C79" s="39" t="s">
        <v>261</v>
      </c>
      <c r="D79" s="39" t="s">
        <v>221</v>
      </c>
      <c r="E79" s="38" t="s">
        <v>233</v>
      </c>
      <c r="F79" s="28" t="s">
        <v>214</v>
      </c>
      <c r="G79" s="40">
        <v>834.7</v>
      </c>
      <c r="H79" s="5">
        <v>3968</v>
      </c>
    </row>
    <row r="80" spans="1:8" ht="23.25" customHeight="1">
      <c r="A80" s="25">
        <v>44882</v>
      </c>
      <c r="B80" s="48">
        <v>281756</v>
      </c>
      <c r="C80" s="39" t="s">
        <v>227</v>
      </c>
      <c r="D80" s="39" t="s">
        <v>228</v>
      </c>
      <c r="E80" s="38" t="s">
        <v>233</v>
      </c>
      <c r="F80" s="28" t="s">
        <v>214</v>
      </c>
      <c r="G80" s="40">
        <v>1179.72</v>
      </c>
      <c r="H80" s="5">
        <v>3970</v>
      </c>
    </row>
    <row r="81" spans="1:8" ht="23.25" customHeight="1">
      <c r="A81" s="25">
        <v>44882</v>
      </c>
      <c r="B81" s="48">
        <v>705276</v>
      </c>
      <c r="C81" s="39" t="s">
        <v>262</v>
      </c>
      <c r="D81" s="39" t="s">
        <v>263</v>
      </c>
      <c r="E81" s="28" t="s">
        <v>191</v>
      </c>
      <c r="F81" s="28" t="s">
        <v>191</v>
      </c>
      <c r="G81" s="40">
        <v>209.4</v>
      </c>
      <c r="H81" s="5">
        <v>3965</v>
      </c>
    </row>
    <row r="82" spans="1:8" ht="23.25" customHeight="1">
      <c r="A82" s="25">
        <v>44882</v>
      </c>
      <c r="B82" s="48">
        <v>281761</v>
      </c>
      <c r="C82" s="39" t="s">
        <v>227</v>
      </c>
      <c r="D82" s="39" t="s">
        <v>228</v>
      </c>
      <c r="E82" s="28" t="s">
        <v>191</v>
      </c>
      <c r="F82" s="28" t="s">
        <v>191</v>
      </c>
      <c r="G82" s="40">
        <v>774.4</v>
      </c>
      <c r="H82" s="5">
        <v>3971</v>
      </c>
    </row>
    <row r="83" spans="1:8" ht="23.25" customHeight="1">
      <c r="A83" s="25">
        <v>44883</v>
      </c>
      <c r="B83" s="48">
        <v>316632</v>
      </c>
      <c r="C83" s="39" t="s">
        <v>225</v>
      </c>
      <c r="D83" s="39" t="s">
        <v>226</v>
      </c>
      <c r="E83" s="38" t="s">
        <v>191</v>
      </c>
      <c r="F83" s="28" t="s">
        <v>191</v>
      </c>
      <c r="G83" s="40">
        <v>3270</v>
      </c>
      <c r="H83" s="5">
        <v>3969</v>
      </c>
    </row>
    <row r="84" spans="1:8" ht="23.25" customHeight="1">
      <c r="A84" s="25">
        <v>44883</v>
      </c>
      <c r="B84" s="48">
        <v>241064</v>
      </c>
      <c r="C84" s="39" t="s">
        <v>218</v>
      </c>
      <c r="D84" s="39" t="s">
        <v>264</v>
      </c>
      <c r="E84" s="38" t="s">
        <v>191</v>
      </c>
      <c r="F84" s="38" t="s">
        <v>191</v>
      </c>
      <c r="G84" s="40">
        <v>1700</v>
      </c>
      <c r="H84" s="5">
        <v>3963</v>
      </c>
    </row>
    <row r="85" spans="1:8" ht="23.25" customHeight="1">
      <c r="A85" s="25">
        <v>44882</v>
      </c>
      <c r="B85" s="48">
        <v>432391</v>
      </c>
      <c r="C85" s="39" t="s">
        <v>222</v>
      </c>
      <c r="D85" s="39" t="s">
        <v>223</v>
      </c>
      <c r="E85" s="38" t="s">
        <v>191</v>
      </c>
      <c r="F85" s="28" t="s">
        <v>191</v>
      </c>
      <c r="G85" s="40">
        <v>10813.53</v>
      </c>
      <c r="H85" s="5">
        <v>3959</v>
      </c>
    </row>
    <row r="86" spans="1:8" ht="23.25" customHeight="1">
      <c r="A86" s="25">
        <v>44883</v>
      </c>
      <c r="B86" s="48">
        <v>147994</v>
      </c>
      <c r="C86" s="39" t="s">
        <v>269</v>
      </c>
      <c r="D86" s="39" t="s">
        <v>270</v>
      </c>
      <c r="E86" s="38" t="s">
        <v>191</v>
      </c>
      <c r="F86" s="28" t="s">
        <v>191</v>
      </c>
      <c r="G86" s="40">
        <v>1248</v>
      </c>
      <c r="H86" s="5">
        <v>3972</v>
      </c>
    </row>
    <row r="87" spans="1:8" ht="23.25" customHeight="1">
      <c r="A87" s="25">
        <v>44882</v>
      </c>
      <c r="B87" s="48">
        <v>1651544</v>
      </c>
      <c r="C87" s="39" t="s">
        <v>271</v>
      </c>
      <c r="D87" s="39" t="s">
        <v>272</v>
      </c>
      <c r="E87" s="38" t="s">
        <v>233</v>
      </c>
      <c r="F87" s="28" t="s">
        <v>214</v>
      </c>
      <c r="G87" s="40">
        <v>18849.53</v>
      </c>
      <c r="H87" s="5">
        <v>3973</v>
      </c>
    </row>
    <row r="88" spans="1:8" ht="23.25" customHeight="1">
      <c r="A88" s="25">
        <v>44888</v>
      </c>
      <c r="B88" s="48">
        <v>195480</v>
      </c>
      <c r="C88" s="39" t="s">
        <v>273</v>
      </c>
      <c r="D88" s="39" t="s">
        <v>274</v>
      </c>
      <c r="E88" s="38" t="s">
        <v>233</v>
      </c>
      <c r="F88" s="28" t="s">
        <v>214</v>
      </c>
      <c r="G88" s="40">
        <v>20755.9</v>
      </c>
      <c r="H88" s="5">
        <v>39121</v>
      </c>
    </row>
    <row r="89" spans="1:8" ht="23.25" customHeight="1">
      <c r="A89" s="25">
        <v>44886</v>
      </c>
      <c r="B89" s="48">
        <v>285933</v>
      </c>
      <c r="C89" s="39" t="s">
        <v>275</v>
      </c>
      <c r="D89" s="39" t="s">
        <v>276</v>
      </c>
      <c r="E89" s="38" t="s">
        <v>233</v>
      </c>
      <c r="F89" s="28" t="s">
        <v>214</v>
      </c>
      <c r="G89" s="40">
        <v>9240</v>
      </c>
      <c r="H89" s="5">
        <v>3983</v>
      </c>
    </row>
    <row r="90" spans="1:8" ht="23.25" customHeight="1">
      <c r="A90" s="25">
        <v>44895</v>
      </c>
      <c r="B90" s="48">
        <v>675267</v>
      </c>
      <c r="C90" s="39" t="s">
        <v>261</v>
      </c>
      <c r="D90" s="39" t="s">
        <v>221</v>
      </c>
      <c r="E90" s="38" t="s">
        <v>233</v>
      </c>
      <c r="F90" s="28" t="s">
        <v>214</v>
      </c>
      <c r="G90" s="40">
        <v>256.61</v>
      </c>
      <c r="H90" s="5">
        <v>4000</v>
      </c>
    </row>
    <row r="91" spans="1:8" ht="23.25" customHeight="1">
      <c r="A91" s="25">
        <v>44894</v>
      </c>
      <c r="B91" s="48">
        <v>1655862</v>
      </c>
      <c r="C91" s="39" t="s">
        <v>271</v>
      </c>
      <c r="D91" s="39" t="s">
        <v>272</v>
      </c>
      <c r="E91" s="38" t="s">
        <v>233</v>
      </c>
      <c r="F91" s="38" t="s">
        <v>20</v>
      </c>
      <c r="G91" s="40">
        <v>532</v>
      </c>
      <c r="H91" s="5">
        <v>3995</v>
      </c>
    </row>
    <row r="92" spans="1:8" ht="23.25" customHeight="1">
      <c r="A92" s="25">
        <v>44887</v>
      </c>
      <c r="B92" s="48">
        <v>671721</v>
      </c>
      <c r="C92" s="39" t="s">
        <v>261</v>
      </c>
      <c r="D92" s="39" t="s">
        <v>221</v>
      </c>
      <c r="E92" s="38" t="s">
        <v>277</v>
      </c>
      <c r="F92" s="38" t="s">
        <v>20</v>
      </c>
      <c r="G92" s="40">
        <v>1296.9</v>
      </c>
      <c r="H92" s="5">
        <v>3979</v>
      </c>
    </row>
    <row r="93" spans="1:8" ht="23.25" customHeight="1">
      <c r="A93" s="25">
        <v>44887</v>
      </c>
      <c r="B93" s="48">
        <v>671721</v>
      </c>
      <c r="C93" s="39" t="s">
        <v>261</v>
      </c>
      <c r="D93" s="39" t="s">
        <v>221</v>
      </c>
      <c r="E93" s="38" t="s">
        <v>277</v>
      </c>
      <c r="F93" s="28" t="s">
        <v>214</v>
      </c>
      <c r="G93" s="40">
        <v>1336.2</v>
      </c>
      <c r="H93" s="5">
        <v>3982</v>
      </c>
    </row>
    <row r="94" spans="1:8" ht="23.25" customHeight="1">
      <c r="A94" s="25">
        <v>44887</v>
      </c>
      <c r="B94" s="48">
        <v>671721</v>
      </c>
      <c r="C94" s="39" t="s">
        <v>261</v>
      </c>
      <c r="D94" s="39" t="s">
        <v>221</v>
      </c>
      <c r="E94" s="38" t="s">
        <v>277</v>
      </c>
      <c r="F94" s="28" t="s">
        <v>214</v>
      </c>
      <c r="G94" s="40">
        <v>1296.9</v>
      </c>
      <c r="H94" s="5">
        <v>3981</v>
      </c>
    </row>
    <row r="95" spans="1:8" ht="23.25" customHeight="1">
      <c r="A95" s="25">
        <v>44895</v>
      </c>
      <c r="B95" s="48">
        <v>1372</v>
      </c>
      <c r="C95" s="39" t="s">
        <v>278</v>
      </c>
      <c r="D95" s="39" t="s">
        <v>279</v>
      </c>
      <c r="E95" s="28" t="s">
        <v>233</v>
      </c>
      <c r="F95" s="28" t="s">
        <v>20</v>
      </c>
      <c r="G95" s="40">
        <v>2152.5</v>
      </c>
      <c r="H95" s="5">
        <v>3986</v>
      </c>
    </row>
    <row r="96" spans="1:8" ht="23.25" customHeight="1">
      <c r="A96" s="25">
        <v>44895</v>
      </c>
      <c r="B96" s="48">
        <v>675267</v>
      </c>
      <c r="C96" s="39" t="s">
        <v>261</v>
      </c>
      <c r="D96" s="39" t="s">
        <v>221</v>
      </c>
      <c r="E96" s="38" t="s">
        <v>277</v>
      </c>
      <c r="F96" s="28" t="s">
        <v>214</v>
      </c>
      <c r="G96" s="40">
        <v>256.61</v>
      </c>
      <c r="H96" s="5">
        <v>3999</v>
      </c>
    </row>
    <row r="97" spans="1:8" ht="23.25" customHeight="1">
      <c r="A97" s="25">
        <v>44894</v>
      </c>
      <c r="B97" s="48">
        <v>18351</v>
      </c>
      <c r="C97" s="39" t="s">
        <v>231</v>
      </c>
      <c r="D97" s="39" t="s">
        <v>232</v>
      </c>
      <c r="E97" s="28" t="s">
        <v>233</v>
      </c>
      <c r="F97" s="28" t="s">
        <v>20</v>
      </c>
      <c r="G97" s="40">
        <v>1485.9</v>
      </c>
      <c r="H97" s="5">
        <v>3994</v>
      </c>
    </row>
    <row r="98" spans="1:8" ht="23.25" customHeight="1">
      <c r="A98" s="25">
        <v>44895</v>
      </c>
      <c r="B98" s="48">
        <v>675267</v>
      </c>
      <c r="C98" s="39" t="s">
        <v>261</v>
      </c>
      <c r="D98" s="39" t="s">
        <v>221</v>
      </c>
      <c r="E98" s="38" t="s">
        <v>277</v>
      </c>
      <c r="F98" s="28" t="s">
        <v>214</v>
      </c>
      <c r="G98" s="40">
        <v>264.38</v>
      </c>
      <c r="H98" s="5">
        <v>4001</v>
      </c>
    </row>
    <row r="99" spans="1:8" ht="23.25" customHeight="1">
      <c r="A99" s="25">
        <v>44894</v>
      </c>
      <c r="B99" s="48">
        <v>674416</v>
      </c>
      <c r="C99" s="39" t="s">
        <v>261</v>
      </c>
      <c r="D99" s="39" t="s">
        <v>221</v>
      </c>
      <c r="E99" s="38" t="s">
        <v>277</v>
      </c>
      <c r="F99" s="28" t="s">
        <v>20</v>
      </c>
      <c r="G99" s="40">
        <v>554.4</v>
      </c>
      <c r="H99" s="5">
        <v>3996</v>
      </c>
    </row>
    <row r="100" spans="1:8" ht="23.25" customHeight="1">
      <c r="A100" s="25">
        <v>44894</v>
      </c>
      <c r="B100" s="48">
        <v>674416</v>
      </c>
      <c r="C100" s="39" t="s">
        <v>261</v>
      </c>
      <c r="D100" s="39" t="s">
        <v>221</v>
      </c>
      <c r="E100" s="38" t="s">
        <v>277</v>
      </c>
      <c r="F100" s="28" t="s">
        <v>20</v>
      </c>
      <c r="G100" s="40">
        <v>554.4</v>
      </c>
      <c r="H100" s="5">
        <v>3997</v>
      </c>
    </row>
    <row r="101" spans="1:8" ht="23.25" customHeight="1">
      <c r="A101" s="25">
        <v>44894</v>
      </c>
      <c r="B101" s="48">
        <v>674416</v>
      </c>
      <c r="C101" s="39" t="s">
        <v>261</v>
      </c>
      <c r="D101" s="39" t="s">
        <v>221</v>
      </c>
      <c r="E101" s="38" t="s">
        <v>277</v>
      </c>
      <c r="F101" s="28" t="s">
        <v>20</v>
      </c>
      <c r="G101" s="40">
        <v>571.2</v>
      </c>
      <c r="H101" s="5">
        <v>3998</v>
      </c>
    </row>
    <row r="102" spans="1:8" ht="23.25" customHeight="1">
      <c r="A102" s="25">
        <v>44894</v>
      </c>
      <c r="B102" s="68">
        <v>287768</v>
      </c>
      <c r="C102" s="39" t="s">
        <v>275</v>
      </c>
      <c r="D102" s="39" t="s">
        <v>276</v>
      </c>
      <c r="E102" s="38" t="s">
        <v>233</v>
      </c>
      <c r="F102" s="28" t="s">
        <v>214</v>
      </c>
      <c r="G102" s="40">
        <v>1203.4</v>
      </c>
      <c r="H102" s="5">
        <v>4006</v>
      </c>
    </row>
    <row r="103" spans="1:8" ht="23.25" customHeight="1">
      <c r="A103" s="25">
        <v>44894</v>
      </c>
      <c r="B103" s="48">
        <v>287847</v>
      </c>
      <c r="C103" s="39" t="s">
        <v>275</v>
      </c>
      <c r="D103" s="39" t="s">
        <v>276</v>
      </c>
      <c r="E103" s="38" t="s">
        <v>233</v>
      </c>
      <c r="F103" s="28" t="s">
        <v>214</v>
      </c>
      <c r="G103" s="40">
        <v>9253.32</v>
      </c>
      <c r="H103" s="5">
        <v>4007</v>
      </c>
    </row>
    <row r="104" spans="1:8" ht="23.25" customHeight="1">
      <c r="A104" s="25">
        <v>44903</v>
      </c>
      <c r="B104" s="48">
        <v>290185</v>
      </c>
      <c r="C104" s="39" t="s">
        <v>275</v>
      </c>
      <c r="D104" s="39" t="s">
        <v>276</v>
      </c>
      <c r="E104" s="38" t="s">
        <v>233</v>
      </c>
      <c r="F104" s="28" t="s">
        <v>214</v>
      </c>
      <c r="G104" s="40">
        <v>9240</v>
      </c>
      <c r="H104" s="5">
        <v>4009</v>
      </c>
    </row>
    <row r="105" spans="1:8" ht="23.25" customHeight="1">
      <c r="A105" s="25">
        <v>44893</v>
      </c>
      <c r="B105" s="48">
        <v>1655445</v>
      </c>
      <c r="C105" s="39" t="s">
        <v>271</v>
      </c>
      <c r="D105" s="39" t="s">
        <v>280</v>
      </c>
      <c r="E105" s="38" t="s">
        <v>191</v>
      </c>
      <c r="F105" s="28" t="s">
        <v>191</v>
      </c>
      <c r="G105" s="40">
        <v>1300</v>
      </c>
      <c r="H105" s="5">
        <v>3991</v>
      </c>
    </row>
    <row r="106" spans="1:8" ht="23.25" customHeight="1">
      <c r="A106" s="25">
        <v>44887</v>
      </c>
      <c r="B106" s="48">
        <v>3740</v>
      </c>
      <c r="C106" s="39" t="s">
        <v>281</v>
      </c>
      <c r="D106" s="39" t="s">
        <v>282</v>
      </c>
      <c r="E106" s="38" t="s">
        <v>191</v>
      </c>
      <c r="F106" s="28" t="s">
        <v>191</v>
      </c>
      <c r="G106" s="40">
        <v>1215.5</v>
      </c>
      <c r="H106" s="5">
        <v>3988</v>
      </c>
    </row>
    <row r="107" spans="1:8" ht="23.25" customHeight="1">
      <c r="A107" s="25">
        <v>44882</v>
      </c>
      <c r="B107" s="48">
        <v>1651638</v>
      </c>
      <c r="C107" s="39" t="s">
        <v>271</v>
      </c>
      <c r="D107" s="39" t="s">
        <v>272</v>
      </c>
      <c r="E107" s="38" t="s">
        <v>283</v>
      </c>
      <c r="F107" s="28" t="s">
        <v>191</v>
      </c>
      <c r="G107" s="40">
        <v>9530.3</v>
      </c>
      <c r="H107" s="5">
        <v>391753</v>
      </c>
    </row>
    <row r="108" spans="1:8" ht="23.25" customHeight="1">
      <c r="A108" s="25">
        <v>44895</v>
      </c>
      <c r="B108" s="48">
        <v>694</v>
      </c>
      <c r="C108" s="39" t="s">
        <v>239</v>
      </c>
      <c r="D108" s="39" t="s">
        <v>240</v>
      </c>
      <c r="E108" s="38" t="s">
        <v>91</v>
      </c>
      <c r="F108" s="28" t="s">
        <v>91</v>
      </c>
      <c r="G108" s="40">
        <v>1529.73</v>
      </c>
      <c r="H108" s="5">
        <v>39112</v>
      </c>
    </row>
    <row r="109" spans="1:8" ht="23.25" customHeight="1">
      <c r="A109" s="25">
        <v>44894</v>
      </c>
      <c r="B109" s="48">
        <v>353</v>
      </c>
      <c r="C109" s="39" t="s">
        <v>237</v>
      </c>
      <c r="D109" s="39" t="s">
        <v>238</v>
      </c>
      <c r="E109" s="38" t="s">
        <v>91</v>
      </c>
      <c r="F109" s="28" t="s">
        <v>91</v>
      </c>
      <c r="G109" s="40">
        <v>12.48</v>
      </c>
      <c r="H109" s="5">
        <v>3931</v>
      </c>
    </row>
    <row r="110" spans="1:8" ht="23.25" customHeight="1">
      <c r="A110" s="25">
        <v>44894</v>
      </c>
      <c r="B110" s="48">
        <v>355</v>
      </c>
      <c r="C110" s="39" t="s">
        <v>237</v>
      </c>
      <c r="D110" s="39" t="s">
        <v>238</v>
      </c>
      <c r="E110" s="38" t="s">
        <v>91</v>
      </c>
      <c r="F110" s="28" t="s">
        <v>91</v>
      </c>
      <c r="G110" s="40">
        <v>47.8</v>
      </c>
      <c r="H110" s="5">
        <v>3931</v>
      </c>
    </row>
    <row r="111" spans="1:8" ht="23.25" customHeight="1">
      <c r="A111" s="25">
        <v>44894</v>
      </c>
      <c r="B111" s="48">
        <v>357</v>
      </c>
      <c r="C111" s="39" t="s">
        <v>237</v>
      </c>
      <c r="D111" s="39" t="s">
        <v>238</v>
      </c>
      <c r="E111" s="38" t="s">
        <v>91</v>
      </c>
      <c r="F111" s="28" t="s">
        <v>91</v>
      </c>
      <c r="G111" s="40">
        <v>41.9</v>
      </c>
      <c r="H111" s="5">
        <v>3931</v>
      </c>
    </row>
    <row r="112" spans="1:8" ht="23.25" customHeight="1">
      <c r="A112" s="25">
        <v>44894</v>
      </c>
      <c r="B112" s="48">
        <v>359</v>
      </c>
      <c r="C112" s="39" t="s">
        <v>237</v>
      </c>
      <c r="D112" s="39" t="s">
        <v>238</v>
      </c>
      <c r="E112" s="38" t="s">
        <v>91</v>
      </c>
      <c r="F112" s="28" t="s">
        <v>91</v>
      </c>
      <c r="G112" s="40">
        <v>164.91</v>
      </c>
      <c r="H112" s="5">
        <v>3931</v>
      </c>
    </row>
    <row r="113" spans="1:8" ht="23.25" customHeight="1">
      <c r="A113" s="25">
        <v>44894</v>
      </c>
      <c r="B113" s="48">
        <v>360</v>
      </c>
      <c r="C113" s="39" t="s">
        <v>237</v>
      </c>
      <c r="D113" s="39" t="s">
        <v>238</v>
      </c>
      <c r="E113" s="38" t="s">
        <v>91</v>
      </c>
      <c r="F113" s="28" t="s">
        <v>91</v>
      </c>
      <c r="G113" s="40">
        <v>46.49</v>
      </c>
      <c r="H113" s="5">
        <v>3931</v>
      </c>
    </row>
    <row r="114" spans="1:8" ht="23.25" customHeight="1">
      <c r="A114" s="61"/>
      <c r="B114" s="62"/>
      <c r="C114" s="63"/>
      <c r="D114" s="63"/>
      <c r="E114" s="64"/>
      <c r="F114" s="65"/>
      <c r="G114" s="67">
        <f>SUM(G76:G113)</f>
        <v>1207555.2299999993</v>
      </c>
      <c r="H114" s="66"/>
    </row>
    <row r="115" spans="1:8" ht="45.75" customHeight="1">
      <c r="A115" s="45" t="s">
        <v>11</v>
      </c>
      <c r="B115" s="34" t="s">
        <v>12</v>
      </c>
      <c r="C115" s="6" t="s">
        <v>13</v>
      </c>
      <c r="D115" s="6" t="s">
        <v>101</v>
      </c>
      <c r="E115" s="27" t="s">
        <v>14</v>
      </c>
      <c r="F115" s="27"/>
      <c r="G115" s="53" t="s">
        <v>15</v>
      </c>
      <c r="H115" s="5"/>
    </row>
    <row r="116" spans="1:8" ht="23.25" customHeight="1">
      <c r="A116" s="25">
        <v>44894</v>
      </c>
      <c r="B116" s="48">
        <v>362</v>
      </c>
      <c r="C116" s="39" t="s">
        <v>237</v>
      </c>
      <c r="D116" s="39" t="s">
        <v>238</v>
      </c>
      <c r="E116" s="38" t="s">
        <v>91</v>
      </c>
      <c r="F116" s="28" t="s">
        <v>91</v>
      </c>
      <c r="G116" s="40">
        <v>11.94</v>
      </c>
      <c r="H116" s="5">
        <v>3931</v>
      </c>
    </row>
    <row r="117" spans="1:8" ht="23.25" customHeight="1">
      <c r="A117" s="25">
        <v>44894</v>
      </c>
      <c r="B117" s="48">
        <v>365</v>
      </c>
      <c r="C117" s="39" t="s">
        <v>237</v>
      </c>
      <c r="D117" s="39" t="s">
        <v>238</v>
      </c>
      <c r="E117" s="38" t="s">
        <v>91</v>
      </c>
      <c r="F117" s="28" t="s">
        <v>91</v>
      </c>
      <c r="G117" s="40">
        <v>108.39</v>
      </c>
      <c r="H117" s="5">
        <v>3931</v>
      </c>
    </row>
    <row r="118" spans="1:8" ht="23.25" customHeight="1">
      <c r="A118" s="25">
        <v>44894</v>
      </c>
      <c r="B118" s="48">
        <v>366</v>
      </c>
      <c r="C118" s="39" t="s">
        <v>237</v>
      </c>
      <c r="D118" s="39" t="s">
        <v>238</v>
      </c>
      <c r="E118" s="38" t="s">
        <v>91</v>
      </c>
      <c r="F118" s="28" t="s">
        <v>91</v>
      </c>
      <c r="G118" s="40">
        <v>42</v>
      </c>
      <c r="H118" s="5">
        <v>3931</v>
      </c>
    </row>
    <row r="119" spans="1:8" ht="23.25" customHeight="1">
      <c r="A119" s="25">
        <v>44894</v>
      </c>
      <c r="B119" s="48">
        <v>368</v>
      </c>
      <c r="C119" s="39" t="s">
        <v>237</v>
      </c>
      <c r="D119" s="39" t="s">
        <v>238</v>
      </c>
      <c r="E119" s="38" t="s">
        <v>91</v>
      </c>
      <c r="F119" s="28" t="s">
        <v>91</v>
      </c>
      <c r="G119" s="40">
        <v>11.94</v>
      </c>
      <c r="H119" s="5">
        <v>3931</v>
      </c>
    </row>
    <row r="120" spans="1:8" ht="23.25" customHeight="1">
      <c r="A120" s="25">
        <v>44896</v>
      </c>
      <c r="B120" s="48">
        <v>370</v>
      </c>
      <c r="C120" s="39" t="s">
        <v>237</v>
      </c>
      <c r="D120" s="39" t="s">
        <v>238</v>
      </c>
      <c r="E120" s="38" t="s">
        <v>91</v>
      </c>
      <c r="F120" s="28" t="s">
        <v>91</v>
      </c>
      <c r="G120" s="40">
        <v>160.3</v>
      </c>
      <c r="H120" s="5">
        <v>3931</v>
      </c>
    </row>
    <row r="121" spans="1:8" ht="23.25" customHeight="1">
      <c r="A121" s="25">
        <v>44875</v>
      </c>
      <c r="B121" s="48">
        <v>221018</v>
      </c>
      <c r="C121" s="39" t="s">
        <v>265</v>
      </c>
      <c r="D121" s="39" t="s">
        <v>234</v>
      </c>
      <c r="E121" s="38" t="s">
        <v>91</v>
      </c>
      <c r="F121" s="28" t="s">
        <v>91</v>
      </c>
      <c r="G121" s="40">
        <v>863.88</v>
      </c>
      <c r="H121" s="5">
        <v>3930</v>
      </c>
    </row>
    <row r="122" spans="1:8" ht="23.25" customHeight="1">
      <c r="A122" s="25">
        <v>44872</v>
      </c>
      <c r="B122" s="48">
        <v>43646</v>
      </c>
      <c r="C122" s="39" t="s">
        <v>235</v>
      </c>
      <c r="D122" s="39" t="s">
        <v>236</v>
      </c>
      <c r="E122" s="38" t="s">
        <v>91</v>
      </c>
      <c r="F122" s="28" t="s">
        <v>91</v>
      </c>
      <c r="G122" s="40">
        <v>286.82</v>
      </c>
      <c r="H122" s="5">
        <v>39112</v>
      </c>
    </row>
    <row r="123" spans="1:8" ht="23.25" customHeight="1">
      <c r="A123" s="25">
        <v>44876</v>
      </c>
      <c r="B123" s="48">
        <v>43704</v>
      </c>
      <c r="C123" s="39" t="s">
        <v>235</v>
      </c>
      <c r="D123" s="39" t="s">
        <v>236</v>
      </c>
      <c r="E123" s="38" t="s">
        <v>91</v>
      </c>
      <c r="F123" s="28" t="s">
        <v>91</v>
      </c>
      <c r="G123" s="40">
        <v>323.45</v>
      </c>
      <c r="H123" s="5">
        <v>39112</v>
      </c>
    </row>
    <row r="124" spans="1:8" ht="23.25" customHeight="1">
      <c r="A124" s="25">
        <v>44879</v>
      </c>
      <c r="B124" s="48">
        <v>43718</v>
      </c>
      <c r="C124" s="39" t="s">
        <v>235</v>
      </c>
      <c r="D124" s="39" t="s">
        <v>236</v>
      </c>
      <c r="E124" s="38" t="s">
        <v>91</v>
      </c>
      <c r="F124" s="28" t="s">
        <v>91</v>
      </c>
      <c r="G124" s="40">
        <v>330.25</v>
      </c>
      <c r="H124" s="5">
        <v>39112</v>
      </c>
    </row>
    <row r="125" spans="1:8" ht="23.25" customHeight="1">
      <c r="A125" s="25">
        <v>44869</v>
      </c>
      <c r="B125" s="48">
        <v>43625</v>
      </c>
      <c r="C125" s="39" t="s">
        <v>235</v>
      </c>
      <c r="D125" s="39" t="s">
        <v>236</v>
      </c>
      <c r="E125" s="38" t="s">
        <v>91</v>
      </c>
      <c r="F125" s="28" t="s">
        <v>91</v>
      </c>
      <c r="G125" s="40">
        <v>380.51</v>
      </c>
      <c r="H125" s="5">
        <v>39112</v>
      </c>
    </row>
    <row r="126" spans="1:8" ht="23.25" customHeight="1">
      <c r="A126" s="25">
        <v>44874</v>
      </c>
      <c r="B126" s="48">
        <v>43681</v>
      </c>
      <c r="C126" s="39" t="s">
        <v>235</v>
      </c>
      <c r="D126" s="39" t="s">
        <v>236</v>
      </c>
      <c r="E126" s="38" t="s">
        <v>91</v>
      </c>
      <c r="F126" s="28" t="s">
        <v>91</v>
      </c>
      <c r="G126" s="8">
        <v>1991.07</v>
      </c>
      <c r="H126" s="5">
        <v>39112</v>
      </c>
    </row>
    <row r="127" spans="1:8" ht="23.25" customHeight="1">
      <c r="A127" s="25">
        <v>44874</v>
      </c>
      <c r="B127" s="48">
        <v>43678</v>
      </c>
      <c r="C127" s="39" t="s">
        <v>235</v>
      </c>
      <c r="D127" s="39" t="s">
        <v>236</v>
      </c>
      <c r="E127" s="38" t="s">
        <v>91</v>
      </c>
      <c r="F127" s="28" t="s">
        <v>91</v>
      </c>
      <c r="G127" s="8">
        <v>1806.1</v>
      </c>
      <c r="H127" s="5">
        <v>39112</v>
      </c>
    </row>
    <row r="128" spans="1:8" ht="23.25" customHeight="1">
      <c r="A128" s="25">
        <v>44874</v>
      </c>
      <c r="B128" s="48">
        <v>43675</v>
      </c>
      <c r="C128" s="39" t="s">
        <v>235</v>
      </c>
      <c r="D128" s="39" t="s">
        <v>236</v>
      </c>
      <c r="E128" s="38" t="s">
        <v>91</v>
      </c>
      <c r="F128" s="28" t="s">
        <v>91</v>
      </c>
      <c r="G128" s="8">
        <v>175.29</v>
      </c>
      <c r="H128" s="5">
        <v>39112</v>
      </c>
    </row>
    <row r="129" spans="1:8" ht="23.25">
      <c r="A129" s="25">
        <v>44879</v>
      </c>
      <c r="B129" s="48">
        <v>43720</v>
      </c>
      <c r="C129" s="39" t="s">
        <v>235</v>
      </c>
      <c r="D129" s="39" t="s">
        <v>236</v>
      </c>
      <c r="E129" s="38" t="s">
        <v>91</v>
      </c>
      <c r="F129" s="28" t="s">
        <v>91</v>
      </c>
      <c r="G129" s="8">
        <v>66.6</v>
      </c>
      <c r="H129" s="5">
        <v>39112</v>
      </c>
    </row>
    <row r="130" spans="1:8" ht="23.25">
      <c r="A130" s="25">
        <v>44879</v>
      </c>
      <c r="B130" s="48">
        <v>43721</v>
      </c>
      <c r="C130" s="39" t="s">
        <v>235</v>
      </c>
      <c r="D130" s="39" t="s">
        <v>236</v>
      </c>
      <c r="E130" s="38" t="s">
        <v>91</v>
      </c>
      <c r="F130" s="28" t="s">
        <v>91</v>
      </c>
      <c r="G130" s="8">
        <v>511.8</v>
      </c>
      <c r="H130" s="5">
        <v>39112</v>
      </c>
    </row>
    <row r="131" spans="1:8" ht="23.25">
      <c r="A131" s="25">
        <v>44881</v>
      </c>
      <c r="B131" s="48">
        <v>43737</v>
      </c>
      <c r="C131" s="39" t="s">
        <v>235</v>
      </c>
      <c r="D131" s="39" t="s">
        <v>236</v>
      </c>
      <c r="E131" s="38" t="s">
        <v>91</v>
      </c>
      <c r="F131" s="28" t="s">
        <v>91</v>
      </c>
      <c r="G131" s="8">
        <v>73.76</v>
      </c>
      <c r="H131" s="5">
        <v>39112</v>
      </c>
    </row>
    <row r="132" spans="1:8" ht="23.25">
      <c r="A132" s="25">
        <v>44883</v>
      </c>
      <c r="B132" s="48">
        <v>43768</v>
      </c>
      <c r="C132" s="39" t="s">
        <v>235</v>
      </c>
      <c r="D132" s="39" t="s">
        <v>236</v>
      </c>
      <c r="E132" s="38" t="s">
        <v>91</v>
      </c>
      <c r="F132" s="28" t="s">
        <v>91</v>
      </c>
      <c r="G132" s="8">
        <v>147.26</v>
      </c>
      <c r="H132" s="5">
        <v>39112</v>
      </c>
    </row>
    <row r="133" spans="1:8" ht="23.25">
      <c r="A133" s="25">
        <v>44886</v>
      </c>
      <c r="B133" s="48">
        <v>43785</v>
      </c>
      <c r="C133" s="39" t="s">
        <v>235</v>
      </c>
      <c r="D133" s="39" t="s">
        <v>236</v>
      </c>
      <c r="E133" s="38" t="s">
        <v>91</v>
      </c>
      <c r="F133" s="28" t="s">
        <v>91</v>
      </c>
      <c r="G133" s="8">
        <v>11.48</v>
      </c>
      <c r="H133" s="5">
        <v>39112</v>
      </c>
    </row>
    <row r="134" spans="1:8" ht="23.25">
      <c r="A134" s="25">
        <v>44886</v>
      </c>
      <c r="B134" s="48">
        <v>43793</v>
      </c>
      <c r="C134" s="39" t="s">
        <v>235</v>
      </c>
      <c r="D134" s="39" t="s">
        <v>236</v>
      </c>
      <c r="E134" s="38" t="s">
        <v>91</v>
      </c>
      <c r="F134" s="28" t="s">
        <v>91</v>
      </c>
      <c r="G134" s="8">
        <v>156.59</v>
      </c>
      <c r="H134" s="5">
        <v>39112</v>
      </c>
    </row>
    <row r="135" spans="1:8" ht="23.25">
      <c r="A135" s="25">
        <v>44887</v>
      </c>
      <c r="B135" s="48">
        <v>43801</v>
      </c>
      <c r="C135" s="39" t="s">
        <v>235</v>
      </c>
      <c r="D135" s="39" t="s">
        <v>236</v>
      </c>
      <c r="E135" s="38" t="s">
        <v>91</v>
      </c>
      <c r="F135" s="28" t="s">
        <v>91</v>
      </c>
      <c r="G135" s="8">
        <v>871.07</v>
      </c>
      <c r="H135" s="5">
        <v>39112</v>
      </c>
    </row>
    <row r="136" spans="1:8" ht="23.25">
      <c r="A136" s="25">
        <v>44888</v>
      </c>
      <c r="B136" s="48">
        <v>43815</v>
      </c>
      <c r="C136" s="39" t="s">
        <v>235</v>
      </c>
      <c r="D136" s="39" t="s">
        <v>236</v>
      </c>
      <c r="E136" s="38" t="s">
        <v>91</v>
      </c>
      <c r="F136" s="28" t="s">
        <v>91</v>
      </c>
      <c r="G136" s="8">
        <v>74.12</v>
      </c>
      <c r="H136" s="5">
        <v>39112</v>
      </c>
    </row>
    <row r="137" spans="1:8" ht="23.25">
      <c r="A137" s="25">
        <v>44890</v>
      </c>
      <c r="B137" s="48">
        <v>43831</v>
      </c>
      <c r="C137" s="39" t="s">
        <v>235</v>
      </c>
      <c r="D137" s="39" t="s">
        <v>236</v>
      </c>
      <c r="E137" s="38" t="s">
        <v>91</v>
      </c>
      <c r="F137" s="28" t="s">
        <v>91</v>
      </c>
      <c r="G137" s="8">
        <v>134.99</v>
      </c>
      <c r="H137" s="5">
        <v>39112</v>
      </c>
    </row>
    <row r="138" spans="1:8" ht="23.25">
      <c r="A138" s="25">
        <v>44893</v>
      </c>
      <c r="B138" s="48">
        <v>43850</v>
      </c>
      <c r="C138" s="39" t="s">
        <v>235</v>
      </c>
      <c r="D138" s="39" t="s">
        <v>236</v>
      </c>
      <c r="E138" s="38" t="s">
        <v>91</v>
      </c>
      <c r="F138" s="28" t="s">
        <v>91</v>
      </c>
      <c r="G138" s="8">
        <v>58.29</v>
      </c>
      <c r="H138" s="5">
        <v>39112</v>
      </c>
    </row>
    <row r="139" spans="1:8" ht="23.25">
      <c r="A139" s="25">
        <v>44895</v>
      </c>
      <c r="B139" s="48">
        <v>43874</v>
      </c>
      <c r="C139" s="39" t="s">
        <v>235</v>
      </c>
      <c r="D139" s="39" t="s">
        <v>236</v>
      </c>
      <c r="E139" s="38" t="s">
        <v>91</v>
      </c>
      <c r="F139" s="28" t="s">
        <v>91</v>
      </c>
      <c r="G139" s="8">
        <v>57.86</v>
      </c>
      <c r="H139" s="5">
        <v>39112</v>
      </c>
    </row>
    <row r="140" spans="1:8" ht="23.25">
      <c r="A140" s="25">
        <v>44903</v>
      </c>
      <c r="B140" s="48">
        <v>8676</v>
      </c>
      <c r="C140" s="39" t="s">
        <v>266</v>
      </c>
      <c r="D140" s="39" t="s">
        <v>243</v>
      </c>
      <c r="E140" s="38" t="s">
        <v>91</v>
      </c>
      <c r="F140" s="28" t="s">
        <v>91</v>
      </c>
      <c r="G140" s="8">
        <v>218.4</v>
      </c>
      <c r="H140" s="5">
        <v>3962</v>
      </c>
    </row>
    <row r="141" spans="1:8" ht="23.25">
      <c r="A141" s="25">
        <v>44896</v>
      </c>
      <c r="B141" s="48">
        <v>1400</v>
      </c>
      <c r="C141" s="39" t="s">
        <v>241</v>
      </c>
      <c r="D141" s="39" t="s">
        <v>242</v>
      </c>
      <c r="E141" s="38" t="s">
        <v>91</v>
      </c>
      <c r="F141" s="28" t="s">
        <v>91</v>
      </c>
      <c r="G141" s="8">
        <v>948.06</v>
      </c>
      <c r="H141" s="5">
        <v>3964</v>
      </c>
    </row>
    <row r="142" spans="1:8" ht="23.25">
      <c r="A142" s="25">
        <v>44907</v>
      </c>
      <c r="B142" s="48">
        <v>8735</v>
      </c>
      <c r="C142" s="39" t="s">
        <v>266</v>
      </c>
      <c r="D142" s="39" t="s">
        <v>243</v>
      </c>
      <c r="E142" s="38" t="s">
        <v>91</v>
      </c>
      <c r="F142" s="28" t="s">
        <v>91</v>
      </c>
      <c r="G142" s="8">
        <v>3134.69</v>
      </c>
      <c r="H142" s="5">
        <v>3974</v>
      </c>
    </row>
    <row r="143" spans="1:8" ht="23.25">
      <c r="A143" s="25">
        <v>44903</v>
      </c>
      <c r="B143" s="48">
        <v>434738</v>
      </c>
      <c r="C143" s="39" t="s">
        <v>284</v>
      </c>
      <c r="D143" s="39" t="s">
        <v>285</v>
      </c>
      <c r="E143" s="38" t="s">
        <v>91</v>
      </c>
      <c r="F143" s="28" t="s">
        <v>91</v>
      </c>
      <c r="G143" s="8">
        <v>1728.11</v>
      </c>
      <c r="H143" s="5">
        <v>3975</v>
      </c>
    </row>
    <row r="144" spans="1:8" ht="24" customHeight="1">
      <c r="A144" s="25">
        <v>44888</v>
      </c>
      <c r="B144" s="48">
        <v>241250</v>
      </c>
      <c r="C144" s="39" t="s">
        <v>218</v>
      </c>
      <c r="D144" s="39" t="s">
        <v>286</v>
      </c>
      <c r="E144" s="38" t="s">
        <v>91</v>
      </c>
      <c r="F144" s="28" t="s">
        <v>91</v>
      </c>
      <c r="G144" s="8">
        <v>1238.64</v>
      </c>
      <c r="H144" s="5">
        <v>3984</v>
      </c>
    </row>
    <row r="145" spans="1:8" ht="24" customHeight="1">
      <c r="A145" s="25">
        <v>44911</v>
      </c>
      <c r="B145" s="48">
        <v>1410</v>
      </c>
      <c r="C145" s="39" t="s">
        <v>241</v>
      </c>
      <c r="D145" s="39" t="s">
        <v>242</v>
      </c>
      <c r="E145" s="28" t="s">
        <v>91</v>
      </c>
      <c r="F145" s="28" t="s">
        <v>91</v>
      </c>
      <c r="G145" s="8">
        <v>372.53</v>
      </c>
      <c r="H145" s="5">
        <v>4008</v>
      </c>
    </row>
    <row r="146" spans="1:8" ht="23.25" customHeight="1">
      <c r="A146" s="25">
        <v>44894</v>
      </c>
      <c r="B146" s="48">
        <v>1002</v>
      </c>
      <c r="C146" s="39" t="s">
        <v>267</v>
      </c>
      <c r="D146" s="39" t="s">
        <v>224</v>
      </c>
      <c r="E146" s="38" t="s">
        <v>268</v>
      </c>
      <c r="F146" s="28" t="s">
        <v>25</v>
      </c>
      <c r="G146" s="40">
        <v>2322.83</v>
      </c>
      <c r="H146" s="5">
        <v>3938</v>
      </c>
    </row>
    <row r="147" spans="1:8" ht="24.75">
      <c r="A147" s="25">
        <v>44876</v>
      </c>
      <c r="B147" s="48">
        <v>180483</v>
      </c>
      <c r="C147" s="39" t="s">
        <v>245</v>
      </c>
      <c r="D147" s="39" t="s">
        <v>246</v>
      </c>
      <c r="E147" s="28" t="s">
        <v>244</v>
      </c>
      <c r="F147" s="28" t="s">
        <v>25</v>
      </c>
      <c r="G147" s="8">
        <v>3094.39</v>
      </c>
      <c r="H147" s="5">
        <v>3932</v>
      </c>
    </row>
    <row r="148" spans="1:8" ht="24.75">
      <c r="A148" s="25">
        <v>44888</v>
      </c>
      <c r="B148" s="48">
        <v>1569815</v>
      </c>
      <c r="C148" s="39" t="s">
        <v>287</v>
      </c>
      <c r="D148" s="39" t="s">
        <v>288</v>
      </c>
      <c r="E148" s="28" t="s">
        <v>244</v>
      </c>
      <c r="F148" s="28" t="s">
        <v>25</v>
      </c>
      <c r="G148" s="8">
        <v>9364.46</v>
      </c>
      <c r="H148" s="5">
        <v>3985</v>
      </c>
    </row>
    <row r="149" spans="1:8" ht="23.25">
      <c r="A149" s="25">
        <v>44887</v>
      </c>
      <c r="B149" s="48">
        <v>6609228</v>
      </c>
      <c r="C149" s="39" t="s">
        <v>289</v>
      </c>
      <c r="D149" s="39" t="s">
        <v>290</v>
      </c>
      <c r="E149" s="28" t="s">
        <v>291</v>
      </c>
      <c r="F149" s="28" t="s">
        <v>25</v>
      </c>
      <c r="G149" s="8">
        <v>5632.51</v>
      </c>
      <c r="H149" s="5">
        <v>3987</v>
      </c>
    </row>
    <row r="150" spans="1:8" ht="23.25">
      <c r="A150" s="25">
        <v>44890</v>
      </c>
      <c r="B150" s="48">
        <v>318300</v>
      </c>
      <c r="C150" s="39" t="s">
        <v>292</v>
      </c>
      <c r="D150" s="39" t="s">
        <v>293</v>
      </c>
      <c r="E150" s="28" t="s">
        <v>291</v>
      </c>
      <c r="F150" s="28" t="s">
        <v>25</v>
      </c>
      <c r="G150" s="8">
        <v>930.14</v>
      </c>
      <c r="H150" s="5">
        <v>3989</v>
      </c>
    </row>
    <row r="151" spans="1:8" ht="24.75">
      <c r="A151" s="25">
        <v>44893</v>
      </c>
      <c r="B151" s="48">
        <v>3533</v>
      </c>
      <c r="C151" s="39" t="s">
        <v>294</v>
      </c>
      <c r="D151" s="39" t="s">
        <v>295</v>
      </c>
      <c r="E151" s="28" t="s">
        <v>244</v>
      </c>
      <c r="F151" s="28" t="s">
        <v>25</v>
      </c>
      <c r="G151" s="8">
        <v>13235.46</v>
      </c>
      <c r="H151" s="5">
        <v>3990</v>
      </c>
    </row>
    <row r="152" spans="1:8" ht="19.5" customHeight="1">
      <c r="A152" s="61"/>
      <c r="B152" s="62"/>
      <c r="C152" s="63"/>
      <c r="D152" s="63"/>
      <c r="E152" s="64"/>
      <c r="F152" s="65"/>
      <c r="G152" s="67">
        <f>SUM(G114:G151)</f>
        <v>1258431.2099999995</v>
      </c>
      <c r="H152" s="66"/>
    </row>
    <row r="153" spans="1:8" ht="44.25" customHeight="1">
      <c r="A153" s="45" t="s">
        <v>11</v>
      </c>
      <c r="B153" s="34" t="s">
        <v>12</v>
      </c>
      <c r="C153" s="6" t="s">
        <v>13</v>
      </c>
      <c r="D153" s="6" t="s">
        <v>101</v>
      </c>
      <c r="E153" s="27" t="s">
        <v>14</v>
      </c>
      <c r="F153" s="27"/>
      <c r="G153" s="53" t="s">
        <v>15</v>
      </c>
      <c r="H153" s="5"/>
    </row>
    <row r="154" spans="1:8" ht="23.25">
      <c r="A154" s="25">
        <v>44893</v>
      </c>
      <c r="B154" s="48">
        <v>3390</v>
      </c>
      <c r="C154" s="39" t="s">
        <v>296</v>
      </c>
      <c r="D154" s="39" t="s">
        <v>297</v>
      </c>
      <c r="E154" s="28" t="s">
        <v>298</v>
      </c>
      <c r="F154" s="28" t="s">
        <v>25</v>
      </c>
      <c r="G154" s="8">
        <v>1893</v>
      </c>
      <c r="H154" s="5">
        <v>3993</v>
      </c>
    </row>
    <row r="155" spans="1:8" ht="24.75">
      <c r="A155" s="25">
        <v>44893</v>
      </c>
      <c r="B155" s="48">
        <v>181589</v>
      </c>
      <c r="C155" s="39" t="s">
        <v>245</v>
      </c>
      <c r="D155" s="39" t="s">
        <v>299</v>
      </c>
      <c r="E155" s="28" t="s">
        <v>244</v>
      </c>
      <c r="F155" s="28" t="s">
        <v>25</v>
      </c>
      <c r="G155" s="8">
        <v>3800.26</v>
      </c>
      <c r="H155" s="5">
        <v>3992</v>
      </c>
    </row>
    <row r="156" spans="1:8" ht="23.25">
      <c r="A156" s="25">
        <v>44893</v>
      </c>
      <c r="B156" s="48">
        <v>29682</v>
      </c>
      <c r="C156" s="39" t="s">
        <v>302</v>
      </c>
      <c r="D156" s="39" t="s">
        <v>301</v>
      </c>
      <c r="E156" s="28" t="s">
        <v>298</v>
      </c>
      <c r="F156" s="28" t="s">
        <v>25</v>
      </c>
      <c r="G156" s="8">
        <v>2798</v>
      </c>
      <c r="H156" s="5">
        <v>39121</v>
      </c>
    </row>
    <row r="157" spans="1:8" ht="24.75">
      <c r="A157" s="25">
        <v>44889</v>
      </c>
      <c r="B157" s="48">
        <v>772640</v>
      </c>
      <c r="C157" s="39" t="s">
        <v>303</v>
      </c>
      <c r="D157" s="39" t="s">
        <v>304</v>
      </c>
      <c r="E157" s="28" t="s">
        <v>305</v>
      </c>
      <c r="F157" s="28" t="s">
        <v>25</v>
      </c>
      <c r="G157" s="8">
        <v>577.85</v>
      </c>
      <c r="H157" s="5">
        <v>391466</v>
      </c>
    </row>
    <row r="158" spans="1:8" ht="23.25" customHeight="1">
      <c r="A158" s="25">
        <v>44907</v>
      </c>
      <c r="B158" s="48">
        <v>123</v>
      </c>
      <c r="C158" s="39" t="s">
        <v>116</v>
      </c>
      <c r="D158" s="39" t="s">
        <v>117</v>
      </c>
      <c r="E158" s="28" t="s">
        <v>118</v>
      </c>
      <c r="F158" s="28" t="s">
        <v>119</v>
      </c>
      <c r="G158" s="40">
        <v>23462.5</v>
      </c>
      <c r="H158" s="5">
        <v>39115</v>
      </c>
    </row>
    <row r="159" spans="1:8" ht="23.25" customHeight="1">
      <c r="A159" s="25">
        <v>44895</v>
      </c>
      <c r="B159" s="48" t="s">
        <v>100</v>
      </c>
      <c r="C159" s="39" t="s">
        <v>181</v>
      </c>
      <c r="D159" s="39" t="s">
        <v>18</v>
      </c>
      <c r="E159" s="28" t="s">
        <v>118</v>
      </c>
      <c r="F159" s="28" t="s">
        <v>119</v>
      </c>
      <c r="G159" s="8">
        <v>375</v>
      </c>
      <c r="H159" s="5">
        <v>5306236</v>
      </c>
    </row>
    <row r="160" spans="1:8" ht="23.25" customHeight="1">
      <c r="A160" s="25">
        <v>44895</v>
      </c>
      <c r="B160" s="48" t="s">
        <v>100</v>
      </c>
      <c r="C160" s="39" t="s">
        <v>181</v>
      </c>
      <c r="D160" s="39" t="s">
        <v>18</v>
      </c>
      <c r="E160" s="28" t="s">
        <v>118</v>
      </c>
      <c r="F160" s="28" t="s">
        <v>119</v>
      </c>
      <c r="G160" s="8">
        <v>1162.5</v>
      </c>
      <c r="H160" s="5">
        <v>5305275</v>
      </c>
    </row>
    <row r="161" spans="1:8" ht="23.25" customHeight="1">
      <c r="A161" s="25">
        <v>44926</v>
      </c>
      <c r="B161" s="48" t="s">
        <v>100</v>
      </c>
      <c r="C161" s="39" t="s">
        <v>181</v>
      </c>
      <c r="D161" s="39" t="s">
        <v>18</v>
      </c>
      <c r="E161" s="28" t="s">
        <v>118</v>
      </c>
      <c r="F161" s="28" t="s">
        <v>119</v>
      </c>
      <c r="G161" s="8">
        <v>1162.5</v>
      </c>
      <c r="H161" s="5">
        <v>5302360</v>
      </c>
    </row>
    <row r="162" spans="1:8" ht="23.25" customHeight="1">
      <c r="A162" s="25">
        <v>44926</v>
      </c>
      <c r="B162" s="48" t="s">
        <v>100</v>
      </c>
      <c r="C162" s="39" t="s">
        <v>181</v>
      </c>
      <c r="D162" s="39" t="s">
        <v>18</v>
      </c>
      <c r="E162" s="28" t="s">
        <v>118</v>
      </c>
      <c r="F162" s="28" t="s">
        <v>119</v>
      </c>
      <c r="G162" s="8">
        <v>375</v>
      </c>
      <c r="H162" s="5">
        <v>5300138</v>
      </c>
    </row>
    <row r="163" spans="1:8" ht="23.25" customHeight="1">
      <c r="A163" s="25">
        <v>44907</v>
      </c>
      <c r="B163" s="48">
        <v>301</v>
      </c>
      <c r="C163" s="39" t="s">
        <v>120</v>
      </c>
      <c r="D163" s="39" t="s">
        <v>121</v>
      </c>
      <c r="E163" s="28" t="s">
        <v>119</v>
      </c>
      <c r="F163" s="28" t="s">
        <v>119</v>
      </c>
      <c r="G163" s="40">
        <v>88361.01</v>
      </c>
      <c r="H163" s="5">
        <v>39115</v>
      </c>
    </row>
    <row r="164" spans="1:8" ht="23.25" customHeight="1">
      <c r="A164" s="25">
        <v>44895</v>
      </c>
      <c r="B164" s="48" t="s">
        <v>100</v>
      </c>
      <c r="C164" s="39" t="s">
        <v>181</v>
      </c>
      <c r="D164" s="39" t="s">
        <v>18</v>
      </c>
      <c r="E164" s="28" t="s">
        <v>119</v>
      </c>
      <c r="F164" s="28" t="s">
        <v>119</v>
      </c>
      <c r="G164" s="8">
        <v>4351.5</v>
      </c>
      <c r="H164" s="5">
        <v>5304801</v>
      </c>
    </row>
    <row r="165" spans="1:8" ht="23.25" customHeight="1">
      <c r="A165" s="25">
        <v>44895</v>
      </c>
      <c r="B165" s="48" t="s">
        <v>100</v>
      </c>
      <c r="C165" s="39" t="s">
        <v>181</v>
      </c>
      <c r="D165" s="39" t="s">
        <v>18</v>
      </c>
      <c r="E165" s="28" t="s">
        <v>119</v>
      </c>
      <c r="F165" s="28" t="s">
        <v>119</v>
      </c>
      <c r="G165" s="8">
        <v>13489.65</v>
      </c>
      <c r="H165" s="5">
        <v>5307037</v>
      </c>
    </row>
    <row r="166" spans="1:8" ht="23.25" customHeight="1">
      <c r="A166" s="25">
        <v>44895</v>
      </c>
      <c r="B166" s="48" t="s">
        <v>100</v>
      </c>
      <c r="C166" s="39" t="s">
        <v>181</v>
      </c>
      <c r="D166" s="39" t="s">
        <v>18</v>
      </c>
      <c r="E166" s="28" t="s">
        <v>119</v>
      </c>
      <c r="F166" s="28" t="s">
        <v>119</v>
      </c>
      <c r="G166" s="8">
        <v>4355.15</v>
      </c>
      <c r="H166" s="5">
        <v>5306642</v>
      </c>
    </row>
    <row r="167" spans="1:8" ht="23.25" customHeight="1">
      <c r="A167" s="25">
        <v>44895</v>
      </c>
      <c r="B167" s="48" t="s">
        <v>100</v>
      </c>
      <c r="C167" s="39" t="s">
        <v>181</v>
      </c>
      <c r="D167" s="39" t="s">
        <v>18</v>
      </c>
      <c r="E167" s="28" t="s">
        <v>119</v>
      </c>
      <c r="F167" s="28" t="s">
        <v>119</v>
      </c>
      <c r="G167" s="8">
        <v>1404.89</v>
      </c>
      <c r="H167" s="5">
        <v>5304755</v>
      </c>
    </row>
    <row r="168" spans="1:8" ht="23.25" customHeight="1">
      <c r="A168" s="25">
        <v>44926</v>
      </c>
      <c r="B168" s="48" t="s">
        <v>100</v>
      </c>
      <c r="C168" s="39" t="s">
        <v>181</v>
      </c>
      <c r="D168" s="39" t="s">
        <v>18</v>
      </c>
      <c r="E168" s="28" t="s">
        <v>119</v>
      </c>
      <c r="F168" s="28" t="s">
        <v>119</v>
      </c>
      <c r="G168" s="8">
        <v>1412.27</v>
      </c>
      <c r="H168" s="5">
        <v>5302824</v>
      </c>
    </row>
    <row r="169" spans="1:8" ht="23.25" customHeight="1">
      <c r="A169" s="25">
        <v>44926</v>
      </c>
      <c r="B169" s="48" t="s">
        <v>100</v>
      </c>
      <c r="C169" s="39" t="s">
        <v>181</v>
      </c>
      <c r="D169" s="39" t="s">
        <v>18</v>
      </c>
      <c r="E169" s="28" t="s">
        <v>119</v>
      </c>
      <c r="F169" s="28" t="s">
        <v>119</v>
      </c>
      <c r="G169" s="8">
        <v>4378.03</v>
      </c>
      <c r="H169" s="5">
        <v>5303723</v>
      </c>
    </row>
    <row r="170" spans="1:8" ht="23.25" customHeight="1">
      <c r="A170" s="25">
        <v>44907</v>
      </c>
      <c r="B170" s="48">
        <v>304</v>
      </c>
      <c r="C170" s="39" t="s">
        <v>120</v>
      </c>
      <c r="D170" s="39" t="s">
        <v>121</v>
      </c>
      <c r="E170" s="28" t="s">
        <v>119</v>
      </c>
      <c r="F170" s="28" t="s">
        <v>119</v>
      </c>
      <c r="G170" s="40">
        <v>24216.11</v>
      </c>
      <c r="H170" s="5">
        <v>39115</v>
      </c>
    </row>
    <row r="171" spans="1:8" ht="23.25" customHeight="1">
      <c r="A171" s="25">
        <v>44895</v>
      </c>
      <c r="B171" s="48" t="s">
        <v>100</v>
      </c>
      <c r="C171" s="39" t="s">
        <v>181</v>
      </c>
      <c r="D171" s="39" t="s">
        <v>18</v>
      </c>
      <c r="E171" s="28" t="s">
        <v>119</v>
      </c>
      <c r="F171" s="28" t="s">
        <v>119</v>
      </c>
      <c r="G171" s="8">
        <v>678.93</v>
      </c>
      <c r="H171" s="5">
        <v>5305441</v>
      </c>
    </row>
    <row r="172" spans="1:8" ht="23.25" customHeight="1">
      <c r="A172" s="25">
        <v>44895</v>
      </c>
      <c r="B172" s="48" t="s">
        <v>100</v>
      </c>
      <c r="C172" s="39" t="s">
        <v>181</v>
      </c>
      <c r="D172" s="39" t="s">
        <v>18</v>
      </c>
      <c r="E172" s="28" t="s">
        <v>119</v>
      </c>
      <c r="F172" s="28" t="s">
        <v>119</v>
      </c>
      <c r="G172" s="8">
        <v>219.01</v>
      </c>
      <c r="H172" s="5">
        <v>5303155</v>
      </c>
    </row>
    <row r="173" spans="1:8" ht="23.25" customHeight="1">
      <c r="A173" s="25">
        <v>44926</v>
      </c>
      <c r="B173" s="48" t="s">
        <v>100</v>
      </c>
      <c r="C173" s="39" t="s">
        <v>181</v>
      </c>
      <c r="D173" s="39" t="s">
        <v>18</v>
      </c>
      <c r="E173" s="28" t="s">
        <v>119</v>
      </c>
      <c r="F173" s="28" t="s">
        <v>119</v>
      </c>
      <c r="G173" s="8">
        <v>1199.84</v>
      </c>
      <c r="H173" s="5">
        <v>5301640</v>
      </c>
    </row>
    <row r="174" spans="1:8" ht="23.25" customHeight="1">
      <c r="A174" s="25">
        <v>44926</v>
      </c>
      <c r="B174" s="48" t="s">
        <v>100</v>
      </c>
      <c r="C174" s="39" t="s">
        <v>181</v>
      </c>
      <c r="D174" s="39" t="s">
        <v>18</v>
      </c>
      <c r="E174" s="28" t="s">
        <v>119</v>
      </c>
      <c r="F174" s="28" t="s">
        <v>119</v>
      </c>
      <c r="G174" s="8">
        <v>387.05</v>
      </c>
      <c r="H174" s="5">
        <v>5300937</v>
      </c>
    </row>
    <row r="175" spans="1:8" ht="23.25" customHeight="1">
      <c r="A175" s="25">
        <v>44907</v>
      </c>
      <c r="B175" s="48">
        <v>302</v>
      </c>
      <c r="C175" s="39" t="s">
        <v>120</v>
      </c>
      <c r="D175" s="39" t="s">
        <v>121</v>
      </c>
      <c r="E175" s="28" t="s">
        <v>119</v>
      </c>
      <c r="F175" s="28" t="s">
        <v>119</v>
      </c>
      <c r="G175" s="40">
        <v>26577.97</v>
      </c>
      <c r="H175" s="5">
        <v>39115</v>
      </c>
    </row>
    <row r="176" spans="1:8" ht="23.25" customHeight="1">
      <c r="A176" s="25">
        <v>44895</v>
      </c>
      <c r="B176" s="48" t="s">
        <v>100</v>
      </c>
      <c r="C176" s="39" t="s">
        <v>181</v>
      </c>
      <c r="D176" s="39" t="s">
        <v>18</v>
      </c>
      <c r="E176" s="28" t="s">
        <v>119</v>
      </c>
      <c r="F176" s="28" t="s">
        <v>119</v>
      </c>
      <c r="G176" s="8">
        <v>1333.25</v>
      </c>
      <c r="H176" s="5">
        <v>5306375</v>
      </c>
    </row>
    <row r="177" spans="1:8" ht="23.25" customHeight="1">
      <c r="A177" s="25">
        <v>44895</v>
      </c>
      <c r="B177" s="48" t="s">
        <v>100</v>
      </c>
      <c r="C177" s="39" t="s">
        <v>181</v>
      </c>
      <c r="D177" s="39" t="s">
        <v>18</v>
      </c>
      <c r="E177" s="28" t="s">
        <v>119</v>
      </c>
      <c r="F177" s="28" t="s">
        <v>119</v>
      </c>
      <c r="G177" s="8">
        <v>430.08</v>
      </c>
      <c r="H177" s="5">
        <v>5304623</v>
      </c>
    </row>
    <row r="178" spans="1:8" ht="23.25" customHeight="1">
      <c r="A178" s="25">
        <v>44926</v>
      </c>
      <c r="B178" s="48" t="s">
        <v>100</v>
      </c>
      <c r="C178" s="39" t="s">
        <v>181</v>
      </c>
      <c r="D178" s="39" t="s">
        <v>18</v>
      </c>
      <c r="E178" s="28" t="s">
        <v>119</v>
      </c>
      <c r="F178" s="28" t="s">
        <v>119</v>
      </c>
      <c r="G178" s="8">
        <v>424.79</v>
      </c>
      <c r="H178" s="5">
        <v>5307133</v>
      </c>
    </row>
    <row r="179" spans="1:8" ht="23.25" customHeight="1">
      <c r="A179" s="25">
        <v>44926</v>
      </c>
      <c r="B179" s="48" t="s">
        <v>100</v>
      </c>
      <c r="C179" s="39" t="s">
        <v>181</v>
      </c>
      <c r="D179" s="39" t="s">
        <v>18</v>
      </c>
      <c r="E179" s="28" t="s">
        <v>119</v>
      </c>
      <c r="F179" s="28" t="s">
        <v>119</v>
      </c>
      <c r="G179" s="8">
        <v>1316.87</v>
      </c>
      <c r="H179" s="5">
        <v>5307362</v>
      </c>
    </row>
    <row r="180" spans="1:8" ht="23.25" customHeight="1">
      <c r="A180" s="25">
        <v>44907</v>
      </c>
      <c r="B180" s="48">
        <v>303</v>
      </c>
      <c r="C180" s="39" t="s">
        <v>120</v>
      </c>
      <c r="D180" s="39" t="s">
        <v>121</v>
      </c>
      <c r="E180" s="28" t="s">
        <v>119</v>
      </c>
      <c r="F180" s="28" t="s">
        <v>119</v>
      </c>
      <c r="G180" s="40">
        <v>25692.36</v>
      </c>
      <c r="H180" s="5">
        <v>39115</v>
      </c>
    </row>
    <row r="181" spans="1:8" ht="23.25" customHeight="1">
      <c r="A181" s="25">
        <v>44895</v>
      </c>
      <c r="B181" s="48" t="s">
        <v>100</v>
      </c>
      <c r="C181" s="39" t="s">
        <v>181</v>
      </c>
      <c r="D181" s="39" t="s">
        <v>18</v>
      </c>
      <c r="E181" s="28" t="s">
        <v>119</v>
      </c>
      <c r="F181" s="28" t="s">
        <v>119</v>
      </c>
      <c r="G181" s="8">
        <v>420.18</v>
      </c>
      <c r="H181" s="5">
        <v>5304410</v>
      </c>
    </row>
    <row r="182" spans="1:8" ht="23.25" customHeight="1">
      <c r="A182" s="25">
        <v>44895</v>
      </c>
      <c r="B182" s="48" t="s">
        <v>100</v>
      </c>
      <c r="C182" s="39" t="s">
        <v>181</v>
      </c>
      <c r="D182" s="39" t="s">
        <v>18</v>
      </c>
      <c r="E182" s="28" t="s">
        <v>119</v>
      </c>
      <c r="F182" s="28" t="s">
        <v>119</v>
      </c>
      <c r="G182" s="8">
        <v>1302.55</v>
      </c>
      <c r="H182" s="5">
        <v>5306197</v>
      </c>
    </row>
    <row r="183" spans="1:8" ht="23.25" customHeight="1">
      <c r="A183" s="25">
        <v>44926</v>
      </c>
      <c r="B183" s="48" t="s">
        <v>100</v>
      </c>
      <c r="C183" s="39" t="s">
        <v>181</v>
      </c>
      <c r="D183" s="39" t="s">
        <v>18</v>
      </c>
      <c r="E183" s="28" t="s">
        <v>119</v>
      </c>
      <c r="F183" s="28" t="s">
        <v>119</v>
      </c>
      <c r="G183" s="8">
        <v>410.64</v>
      </c>
      <c r="H183" s="5">
        <v>5308245</v>
      </c>
    </row>
    <row r="184" spans="1:8" ht="23.25" customHeight="1">
      <c r="A184" s="25">
        <v>44926</v>
      </c>
      <c r="B184" s="48" t="s">
        <v>100</v>
      </c>
      <c r="C184" s="39" t="s">
        <v>181</v>
      </c>
      <c r="D184" s="39" t="s">
        <v>18</v>
      </c>
      <c r="E184" s="28" t="s">
        <v>119</v>
      </c>
      <c r="F184" s="28" t="s">
        <v>119</v>
      </c>
      <c r="G184" s="8">
        <v>1272.98</v>
      </c>
      <c r="H184" s="5">
        <v>5309179</v>
      </c>
    </row>
    <row r="185" spans="1:8" ht="23.25" customHeight="1">
      <c r="A185" s="25">
        <v>44907</v>
      </c>
      <c r="B185" s="48">
        <v>300</v>
      </c>
      <c r="C185" s="39" t="s">
        <v>120</v>
      </c>
      <c r="D185" s="39" t="s">
        <v>121</v>
      </c>
      <c r="E185" s="28" t="s">
        <v>122</v>
      </c>
      <c r="F185" s="28" t="s">
        <v>119</v>
      </c>
      <c r="G185" s="40">
        <v>5208.67</v>
      </c>
      <c r="H185" s="5">
        <v>39115</v>
      </c>
    </row>
    <row r="186" spans="1:8" ht="23.25" customHeight="1">
      <c r="A186" s="25">
        <v>44895</v>
      </c>
      <c r="B186" s="48" t="s">
        <v>100</v>
      </c>
      <c r="C186" s="39" t="s">
        <v>181</v>
      </c>
      <c r="D186" s="39" t="s">
        <v>18</v>
      </c>
      <c r="E186" s="28" t="s">
        <v>122</v>
      </c>
      <c r="F186" s="28" t="s">
        <v>119</v>
      </c>
      <c r="G186" s="8">
        <v>258.08</v>
      </c>
      <c r="H186" s="5">
        <v>5305298</v>
      </c>
    </row>
    <row r="187" spans="1:8" ht="23.25" customHeight="1">
      <c r="A187" s="25">
        <v>44895</v>
      </c>
      <c r="B187" s="48" t="s">
        <v>100</v>
      </c>
      <c r="C187" s="39" t="s">
        <v>181</v>
      </c>
      <c r="D187" s="39" t="s">
        <v>18</v>
      </c>
      <c r="E187" s="28" t="s">
        <v>122</v>
      </c>
      <c r="F187" s="28" t="s">
        <v>119</v>
      </c>
      <c r="G187" s="8">
        <v>83.25</v>
      </c>
      <c r="H187" s="5">
        <v>5302787</v>
      </c>
    </row>
    <row r="188" spans="1:8" ht="23.25" customHeight="1">
      <c r="A188" s="25">
        <v>44926</v>
      </c>
      <c r="B188" s="48" t="s">
        <v>100</v>
      </c>
      <c r="C188" s="39" t="s">
        <v>181</v>
      </c>
      <c r="D188" s="39" t="s">
        <v>18</v>
      </c>
      <c r="E188" s="28" t="s">
        <v>122</v>
      </c>
      <c r="F188" s="28" t="s">
        <v>119</v>
      </c>
      <c r="G188" s="8">
        <v>83.25</v>
      </c>
      <c r="H188" s="5">
        <v>5307677</v>
      </c>
    </row>
    <row r="189" spans="1:8" ht="23.25" customHeight="1">
      <c r="A189" s="25">
        <v>44926</v>
      </c>
      <c r="B189" s="48" t="s">
        <v>100</v>
      </c>
      <c r="C189" s="39" t="s">
        <v>181</v>
      </c>
      <c r="D189" s="39" t="s">
        <v>18</v>
      </c>
      <c r="E189" s="28" t="s">
        <v>122</v>
      </c>
      <c r="F189" s="28" t="s">
        <v>119</v>
      </c>
      <c r="G189" s="8">
        <v>258.08</v>
      </c>
      <c r="H189" s="5">
        <v>5308800</v>
      </c>
    </row>
    <row r="190" spans="1:8" ht="23.25" customHeight="1">
      <c r="A190" s="61"/>
      <c r="B190" s="62"/>
      <c r="C190" s="63"/>
      <c r="D190" s="63"/>
      <c r="E190" s="64"/>
      <c r="F190" s="65"/>
      <c r="G190" s="67">
        <f>SUM(G152:G189)</f>
        <v>1503564.2599999998</v>
      </c>
      <c r="H190" s="66"/>
    </row>
    <row r="191" spans="1:8" ht="43.5" customHeight="1">
      <c r="A191" s="45" t="s">
        <v>11</v>
      </c>
      <c r="B191" s="34" t="s">
        <v>12</v>
      </c>
      <c r="C191" s="6" t="s">
        <v>13</v>
      </c>
      <c r="D191" s="6" t="s">
        <v>101</v>
      </c>
      <c r="E191" s="27" t="s">
        <v>14</v>
      </c>
      <c r="F191" s="27"/>
      <c r="G191" s="53" t="s">
        <v>15</v>
      </c>
      <c r="H191" s="5"/>
    </row>
    <row r="192" spans="1:8" ht="23.25" customHeight="1">
      <c r="A192" s="25">
        <v>44907</v>
      </c>
      <c r="B192" s="48">
        <v>323</v>
      </c>
      <c r="C192" s="39" t="s">
        <v>123</v>
      </c>
      <c r="D192" s="39" t="s">
        <v>124</v>
      </c>
      <c r="E192" s="28" t="s">
        <v>125</v>
      </c>
      <c r="F192" s="28" t="s">
        <v>119</v>
      </c>
      <c r="G192" s="40">
        <v>70387.5</v>
      </c>
      <c r="H192" s="5">
        <v>39115</v>
      </c>
    </row>
    <row r="193" spans="1:8" ht="23.25" customHeight="1">
      <c r="A193" s="25">
        <v>44895</v>
      </c>
      <c r="B193" s="48" t="s">
        <v>100</v>
      </c>
      <c r="C193" s="39" t="s">
        <v>181</v>
      </c>
      <c r="D193" s="39" t="s">
        <v>18</v>
      </c>
      <c r="E193" s="28" t="s">
        <v>125</v>
      </c>
      <c r="F193" s="28" t="s">
        <v>119</v>
      </c>
      <c r="G193" s="8">
        <v>3487.5</v>
      </c>
      <c r="H193" s="5">
        <v>5309527</v>
      </c>
    </row>
    <row r="194" spans="1:8" ht="23.25" customHeight="1">
      <c r="A194" s="25">
        <v>44895</v>
      </c>
      <c r="B194" s="48" t="s">
        <v>100</v>
      </c>
      <c r="C194" s="39" t="s">
        <v>181</v>
      </c>
      <c r="D194" s="39" t="s">
        <v>18</v>
      </c>
      <c r="E194" s="28" t="s">
        <v>125</v>
      </c>
      <c r="F194" s="28" t="s">
        <v>119</v>
      </c>
      <c r="G194" s="8">
        <v>1125</v>
      </c>
      <c r="H194" s="5">
        <v>5303175</v>
      </c>
    </row>
    <row r="195" spans="1:8" ht="23.25" customHeight="1">
      <c r="A195" s="25">
        <v>44926</v>
      </c>
      <c r="B195" s="48" t="s">
        <v>100</v>
      </c>
      <c r="C195" s="39" t="s">
        <v>181</v>
      </c>
      <c r="D195" s="39" t="s">
        <v>18</v>
      </c>
      <c r="E195" s="28" t="s">
        <v>125</v>
      </c>
      <c r="F195" s="28" t="s">
        <v>119</v>
      </c>
      <c r="G195" s="8">
        <v>1125</v>
      </c>
      <c r="H195" s="5">
        <v>5309432</v>
      </c>
    </row>
    <row r="196" spans="1:8" ht="23.25" customHeight="1">
      <c r="A196" s="25">
        <v>44926</v>
      </c>
      <c r="B196" s="48" t="s">
        <v>100</v>
      </c>
      <c r="C196" s="39" t="s">
        <v>181</v>
      </c>
      <c r="D196" s="39" t="s">
        <v>18</v>
      </c>
      <c r="E196" s="28" t="s">
        <v>125</v>
      </c>
      <c r="F196" s="28" t="s">
        <v>119</v>
      </c>
      <c r="G196" s="8">
        <v>3487.5</v>
      </c>
      <c r="H196" s="5">
        <v>5303114</v>
      </c>
    </row>
    <row r="197" spans="1:8" ht="23.25" customHeight="1">
      <c r="A197" s="25">
        <v>44895</v>
      </c>
      <c r="B197" s="48">
        <v>73</v>
      </c>
      <c r="C197" s="39" t="s">
        <v>126</v>
      </c>
      <c r="D197" s="39" t="s">
        <v>129</v>
      </c>
      <c r="E197" s="28" t="s">
        <v>127</v>
      </c>
      <c r="F197" s="28" t="s">
        <v>119</v>
      </c>
      <c r="G197" s="40">
        <v>3500</v>
      </c>
      <c r="H197" s="5">
        <v>39115</v>
      </c>
    </row>
    <row r="198" spans="1:8" ht="23.25" customHeight="1">
      <c r="A198" s="25">
        <v>44907</v>
      </c>
      <c r="B198" s="48">
        <v>62</v>
      </c>
      <c r="C198" s="39" t="s">
        <v>128</v>
      </c>
      <c r="D198" s="39" t="s">
        <v>130</v>
      </c>
      <c r="E198" s="28" t="s">
        <v>131</v>
      </c>
      <c r="F198" s="28" t="s">
        <v>119</v>
      </c>
      <c r="G198" s="40">
        <v>5850</v>
      </c>
      <c r="H198" s="5">
        <v>39115</v>
      </c>
    </row>
    <row r="199" spans="1:8" ht="23.25" customHeight="1">
      <c r="A199" s="25">
        <v>44908</v>
      </c>
      <c r="B199" s="48">
        <v>208</v>
      </c>
      <c r="C199" s="39" t="s">
        <v>132</v>
      </c>
      <c r="D199" s="39" t="s">
        <v>133</v>
      </c>
      <c r="E199" s="28" t="s">
        <v>134</v>
      </c>
      <c r="F199" s="28" t="s">
        <v>119</v>
      </c>
      <c r="G199" s="40">
        <v>4223.25</v>
      </c>
      <c r="H199" s="5">
        <v>39115</v>
      </c>
    </row>
    <row r="200" spans="1:8" ht="23.25" customHeight="1">
      <c r="A200" s="25">
        <v>44895</v>
      </c>
      <c r="B200" s="48" t="s">
        <v>100</v>
      </c>
      <c r="C200" s="39" t="s">
        <v>181</v>
      </c>
      <c r="D200" s="39" t="s">
        <v>18</v>
      </c>
      <c r="E200" s="28" t="s">
        <v>134</v>
      </c>
      <c r="F200" s="28" t="s">
        <v>119</v>
      </c>
      <c r="G200" s="40">
        <v>209.25</v>
      </c>
      <c r="H200" s="5">
        <v>5307412</v>
      </c>
    </row>
    <row r="201" spans="1:8" ht="23.25" customHeight="1">
      <c r="A201" s="25">
        <v>44895</v>
      </c>
      <c r="B201" s="48" t="s">
        <v>100</v>
      </c>
      <c r="C201" s="39" t="s">
        <v>181</v>
      </c>
      <c r="D201" s="39" t="s">
        <v>18</v>
      </c>
      <c r="E201" s="28" t="s">
        <v>134</v>
      </c>
      <c r="F201" s="28" t="s">
        <v>119</v>
      </c>
      <c r="G201" s="40">
        <v>67.5</v>
      </c>
      <c r="H201" s="5">
        <v>5302168</v>
      </c>
    </row>
    <row r="202" spans="1:8" ht="23.25" customHeight="1">
      <c r="A202" s="25">
        <v>44926</v>
      </c>
      <c r="B202" s="48" t="s">
        <v>100</v>
      </c>
      <c r="C202" s="39" t="s">
        <v>181</v>
      </c>
      <c r="D202" s="39" t="s">
        <v>18</v>
      </c>
      <c r="E202" s="28" t="s">
        <v>134</v>
      </c>
      <c r="F202" s="28" t="s">
        <v>119</v>
      </c>
      <c r="G202" s="40">
        <v>67.5</v>
      </c>
      <c r="H202" s="5">
        <v>5305091</v>
      </c>
    </row>
    <row r="203" spans="1:8" ht="23.25" customHeight="1">
      <c r="A203" s="25">
        <v>44926</v>
      </c>
      <c r="B203" s="48" t="s">
        <v>100</v>
      </c>
      <c r="C203" s="39" t="s">
        <v>181</v>
      </c>
      <c r="D203" s="39" t="s">
        <v>18</v>
      </c>
      <c r="E203" s="28" t="s">
        <v>134</v>
      </c>
      <c r="F203" s="28" t="s">
        <v>119</v>
      </c>
      <c r="G203" s="40">
        <v>209.25</v>
      </c>
      <c r="H203" s="5">
        <v>5301140</v>
      </c>
    </row>
    <row r="204" spans="1:8" ht="23.25" customHeight="1">
      <c r="A204" s="25">
        <v>44908</v>
      </c>
      <c r="B204" s="48">
        <v>209</v>
      </c>
      <c r="C204" s="39" t="s">
        <v>132</v>
      </c>
      <c r="D204" s="39" t="s">
        <v>133</v>
      </c>
      <c r="E204" s="28" t="s">
        <v>134</v>
      </c>
      <c r="F204" s="28" t="s">
        <v>119</v>
      </c>
      <c r="G204" s="40">
        <v>272.16</v>
      </c>
      <c r="H204" s="5">
        <v>39115</v>
      </c>
    </row>
    <row r="205" spans="1:8" ht="23.25" customHeight="1">
      <c r="A205" s="25">
        <v>44895</v>
      </c>
      <c r="B205" s="48" t="s">
        <v>100</v>
      </c>
      <c r="C205" s="39" t="s">
        <v>181</v>
      </c>
      <c r="D205" s="39" t="s">
        <v>18</v>
      </c>
      <c r="E205" s="28" t="s">
        <v>134</v>
      </c>
      <c r="F205" s="28" t="s">
        <v>119</v>
      </c>
      <c r="G205" s="40">
        <v>8.37</v>
      </c>
      <c r="H205" s="5">
        <v>5307412</v>
      </c>
    </row>
    <row r="206" spans="1:8" ht="23.25" customHeight="1">
      <c r="A206" s="25">
        <v>44895</v>
      </c>
      <c r="B206" s="48" t="s">
        <v>100</v>
      </c>
      <c r="C206" s="39" t="s">
        <v>181</v>
      </c>
      <c r="D206" s="39" t="s">
        <v>18</v>
      </c>
      <c r="E206" s="28" t="s">
        <v>134</v>
      </c>
      <c r="F206" s="28" t="s">
        <v>119</v>
      </c>
      <c r="G206" s="8">
        <v>2.7</v>
      </c>
      <c r="H206" s="5">
        <v>5302168</v>
      </c>
    </row>
    <row r="207" spans="1:8" ht="23.25" customHeight="1">
      <c r="A207" s="25">
        <v>44926</v>
      </c>
      <c r="B207" s="48" t="s">
        <v>100</v>
      </c>
      <c r="C207" s="39" t="s">
        <v>181</v>
      </c>
      <c r="D207" s="39" t="s">
        <v>18</v>
      </c>
      <c r="E207" s="28" t="s">
        <v>134</v>
      </c>
      <c r="F207" s="28" t="s">
        <v>119</v>
      </c>
      <c r="G207" s="8">
        <v>13.49</v>
      </c>
      <c r="H207" s="5">
        <v>5303564</v>
      </c>
    </row>
    <row r="208" spans="1:8" ht="23.25" customHeight="1">
      <c r="A208" s="25">
        <v>44926</v>
      </c>
      <c r="B208" s="48" t="s">
        <v>100</v>
      </c>
      <c r="C208" s="39" t="s">
        <v>181</v>
      </c>
      <c r="D208" s="39" t="s">
        <v>18</v>
      </c>
      <c r="E208" s="28" t="s">
        <v>134</v>
      </c>
      <c r="F208" s="28" t="s">
        <v>119</v>
      </c>
      <c r="G208" s="8">
        <v>4.35</v>
      </c>
      <c r="H208" s="5">
        <v>5305091</v>
      </c>
    </row>
    <row r="209" spans="1:8" ht="23.25" customHeight="1">
      <c r="A209" s="25">
        <v>44907</v>
      </c>
      <c r="B209" s="48">
        <v>271</v>
      </c>
      <c r="C209" s="39" t="s">
        <v>135</v>
      </c>
      <c r="D209" s="39" t="s">
        <v>136</v>
      </c>
      <c r="E209" s="28" t="s">
        <v>131</v>
      </c>
      <c r="F209" s="28" t="s">
        <v>119</v>
      </c>
      <c r="G209" s="40">
        <v>5799.93</v>
      </c>
      <c r="H209" s="5">
        <v>39115</v>
      </c>
    </row>
    <row r="210" spans="1:8" ht="23.25" customHeight="1">
      <c r="A210" s="25">
        <v>44895</v>
      </c>
      <c r="B210" s="48" t="s">
        <v>100</v>
      </c>
      <c r="C210" s="39" t="s">
        <v>181</v>
      </c>
      <c r="D210" s="39" t="s">
        <v>18</v>
      </c>
      <c r="E210" s="28" t="s">
        <v>131</v>
      </c>
      <c r="F210" s="28" t="s">
        <v>119</v>
      </c>
      <c r="G210" s="8">
        <v>287.37</v>
      </c>
      <c r="H210" s="5">
        <v>5305877</v>
      </c>
    </row>
    <row r="211" spans="1:8" ht="23.25" customHeight="1">
      <c r="A211" s="25">
        <v>44895</v>
      </c>
      <c r="B211" s="48" t="s">
        <v>100</v>
      </c>
      <c r="C211" s="39" t="s">
        <v>181</v>
      </c>
      <c r="D211" s="39" t="s">
        <v>18</v>
      </c>
      <c r="E211" s="28" t="s">
        <v>131</v>
      </c>
      <c r="F211" s="28" t="s">
        <v>119</v>
      </c>
      <c r="G211" s="8">
        <v>92.7</v>
      </c>
      <c r="H211" s="5">
        <v>5303781</v>
      </c>
    </row>
    <row r="212" spans="1:8" ht="23.25" customHeight="1">
      <c r="A212" s="25">
        <v>44926</v>
      </c>
      <c r="B212" s="48" t="s">
        <v>100</v>
      </c>
      <c r="C212" s="39" t="s">
        <v>181</v>
      </c>
      <c r="D212" s="39" t="s">
        <v>18</v>
      </c>
      <c r="E212" s="28" t="s">
        <v>131</v>
      </c>
      <c r="F212" s="28" t="s">
        <v>119</v>
      </c>
      <c r="G212" s="8">
        <v>287.37</v>
      </c>
      <c r="H212" s="5">
        <v>5309195</v>
      </c>
    </row>
    <row r="213" spans="1:8" ht="23.25" customHeight="1">
      <c r="A213" s="25">
        <v>44926</v>
      </c>
      <c r="B213" s="48" t="s">
        <v>100</v>
      </c>
      <c r="C213" s="39" t="s">
        <v>181</v>
      </c>
      <c r="D213" s="39" t="s">
        <v>18</v>
      </c>
      <c r="E213" s="28" t="s">
        <v>131</v>
      </c>
      <c r="F213" s="28" t="s">
        <v>119</v>
      </c>
      <c r="G213" s="8">
        <v>92.7</v>
      </c>
      <c r="H213" s="5">
        <v>5307100</v>
      </c>
    </row>
    <row r="214" spans="1:8" ht="23.25" customHeight="1">
      <c r="A214" s="25">
        <v>44901</v>
      </c>
      <c r="B214" s="48">
        <v>367</v>
      </c>
      <c r="C214" s="39" t="s">
        <v>177</v>
      </c>
      <c r="D214" s="39" t="s">
        <v>178</v>
      </c>
      <c r="E214" s="28" t="s">
        <v>176</v>
      </c>
      <c r="F214" s="28" t="s">
        <v>119</v>
      </c>
      <c r="G214" s="40">
        <v>50679</v>
      </c>
      <c r="H214" s="5">
        <v>39115</v>
      </c>
    </row>
    <row r="215" spans="1:8" ht="23.25" customHeight="1">
      <c r="A215" s="25">
        <v>44895</v>
      </c>
      <c r="B215" s="48" t="s">
        <v>100</v>
      </c>
      <c r="C215" s="39" t="s">
        <v>181</v>
      </c>
      <c r="D215" s="39" t="s">
        <v>18</v>
      </c>
      <c r="E215" s="28" t="s">
        <v>176</v>
      </c>
      <c r="F215" s="28" t="s">
        <v>119</v>
      </c>
      <c r="G215" s="8">
        <v>2511</v>
      </c>
      <c r="H215" s="5">
        <v>5308322</v>
      </c>
    </row>
    <row r="216" spans="1:8" ht="23.25" customHeight="1">
      <c r="A216" s="25">
        <v>44895</v>
      </c>
      <c r="B216" s="48" t="s">
        <v>100</v>
      </c>
      <c r="C216" s="39" t="s">
        <v>181</v>
      </c>
      <c r="D216" s="39" t="s">
        <v>18</v>
      </c>
      <c r="E216" s="28" t="s">
        <v>176</v>
      </c>
      <c r="F216" s="28" t="s">
        <v>119</v>
      </c>
      <c r="G216" s="8">
        <v>810</v>
      </c>
      <c r="H216" s="5">
        <v>5300207</v>
      </c>
    </row>
    <row r="217" spans="1:8" ht="23.25" customHeight="1">
      <c r="A217" s="25">
        <v>44926</v>
      </c>
      <c r="B217" s="48" t="s">
        <v>100</v>
      </c>
      <c r="C217" s="39" t="s">
        <v>181</v>
      </c>
      <c r="D217" s="39" t="s">
        <v>18</v>
      </c>
      <c r="E217" s="28" t="s">
        <v>176</v>
      </c>
      <c r="F217" s="28" t="s">
        <v>119</v>
      </c>
      <c r="G217" s="8">
        <v>810</v>
      </c>
      <c r="H217" s="5">
        <v>5309439</v>
      </c>
    </row>
    <row r="218" spans="1:8" ht="23.25" customHeight="1">
      <c r="A218" s="25">
        <v>44926</v>
      </c>
      <c r="B218" s="48" t="s">
        <v>100</v>
      </c>
      <c r="C218" s="39" t="s">
        <v>181</v>
      </c>
      <c r="D218" s="39" t="s">
        <v>18</v>
      </c>
      <c r="E218" s="28" t="s">
        <v>176</v>
      </c>
      <c r="F218" s="28" t="s">
        <v>119</v>
      </c>
      <c r="G218" s="8">
        <v>2511</v>
      </c>
      <c r="H218" s="5">
        <v>5307526</v>
      </c>
    </row>
    <row r="219" spans="1:8" ht="23.25" customHeight="1">
      <c r="A219" s="25">
        <v>44901</v>
      </c>
      <c r="B219" s="48">
        <v>1169</v>
      </c>
      <c r="C219" s="39" t="s">
        <v>137</v>
      </c>
      <c r="D219" s="39" t="s">
        <v>138</v>
      </c>
      <c r="E219" s="38" t="s">
        <v>139</v>
      </c>
      <c r="F219" s="28" t="s">
        <v>23</v>
      </c>
      <c r="G219" s="40">
        <v>12760.55</v>
      </c>
      <c r="H219" s="5">
        <v>391221</v>
      </c>
    </row>
    <row r="220" spans="1:8" ht="23.25" customHeight="1">
      <c r="A220" s="25">
        <v>44895</v>
      </c>
      <c r="B220" s="48" t="s">
        <v>100</v>
      </c>
      <c r="C220" s="39" t="s">
        <v>181</v>
      </c>
      <c r="D220" s="39" t="s">
        <v>18</v>
      </c>
      <c r="E220" s="38" t="s">
        <v>139</v>
      </c>
      <c r="F220" s="28" t="s">
        <v>23</v>
      </c>
      <c r="G220" s="8">
        <v>957.23</v>
      </c>
      <c r="H220" s="5">
        <v>391938</v>
      </c>
    </row>
    <row r="221" spans="1:8" ht="23.25" customHeight="1">
      <c r="A221" s="25">
        <v>44895</v>
      </c>
      <c r="B221" s="48" t="s">
        <v>100</v>
      </c>
      <c r="C221" s="39" t="s">
        <v>181</v>
      </c>
      <c r="D221" s="39" t="s">
        <v>18</v>
      </c>
      <c r="E221" s="38" t="s">
        <v>139</v>
      </c>
      <c r="F221" s="28" t="s">
        <v>23</v>
      </c>
      <c r="G221" s="40">
        <v>679.68</v>
      </c>
      <c r="H221" s="5">
        <v>5303902</v>
      </c>
    </row>
    <row r="222" spans="1:8" ht="24" customHeight="1">
      <c r="A222" s="25">
        <v>44895</v>
      </c>
      <c r="B222" s="48" t="s">
        <v>100</v>
      </c>
      <c r="C222" s="39" t="s">
        <v>181</v>
      </c>
      <c r="D222" s="39" t="s">
        <v>18</v>
      </c>
      <c r="E222" s="38" t="s">
        <v>139</v>
      </c>
      <c r="F222" s="28" t="s">
        <v>23</v>
      </c>
      <c r="G222" s="8">
        <v>219.25</v>
      </c>
      <c r="H222" s="5">
        <v>5308097</v>
      </c>
    </row>
    <row r="223" spans="1:8" ht="24" customHeight="1">
      <c r="A223" s="25">
        <v>44926</v>
      </c>
      <c r="B223" s="48" t="s">
        <v>100</v>
      </c>
      <c r="C223" s="39" t="s">
        <v>181</v>
      </c>
      <c r="D223" s="39" t="s">
        <v>18</v>
      </c>
      <c r="E223" s="38" t="s">
        <v>139</v>
      </c>
      <c r="F223" s="28" t="s">
        <v>23</v>
      </c>
      <c r="G223" s="8">
        <v>219.25</v>
      </c>
      <c r="H223" s="5">
        <v>5301647</v>
      </c>
    </row>
    <row r="224" spans="1:8" ht="24" customHeight="1">
      <c r="A224" s="25">
        <v>44926</v>
      </c>
      <c r="B224" s="48" t="s">
        <v>100</v>
      </c>
      <c r="C224" s="39" t="s">
        <v>181</v>
      </c>
      <c r="D224" s="39" t="s">
        <v>18</v>
      </c>
      <c r="E224" s="38" t="s">
        <v>139</v>
      </c>
      <c r="F224" s="28" t="s">
        <v>23</v>
      </c>
      <c r="G224" s="8">
        <v>679.68</v>
      </c>
      <c r="H224" s="5">
        <v>5309827</v>
      </c>
    </row>
    <row r="225" spans="1:8" ht="24.75">
      <c r="A225" s="25">
        <v>44900</v>
      </c>
      <c r="B225" s="48">
        <v>181</v>
      </c>
      <c r="C225" s="39" t="s">
        <v>140</v>
      </c>
      <c r="D225" s="39" t="s">
        <v>141</v>
      </c>
      <c r="E225" s="28" t="s">
        <v>142</v>
      </c>
      <c r="F225" s="28" t="s">
        <v>23</v>
      </c>
      <c r="G225" s="40">
        <v>6194.1</v>
      </c>
      <c r="H225" s="5">
        <v>391389</v>
      </c>
    </row>
    <row r="226" spans="1:8" ht="24.75">
      <c r="A226" s="25">
        <v>44895</v>
      </c>
      <c r="B226" s="48" t="s">
        <v>100</v>
      </c>
      <c r="C226" s="39" t="s">
        <v>181</v>
      </c>
      <c r="D226" s="39" t="s">
        <v>18</v>
      </c>
      <c r="E226" s="28" t="s">
        <v>142</v>
      </c>
      <c r="F226" s="28" t="s">
        <v>23</v>
      </c>
      <c r="G226" s="8">
        <v>317.13</v>
      </c>
      <c r="H226" s="5">
        <v>5306945</v>
      </c>
    </row>
    <row r="227" spans="1:8" ht="24.75">
      <c r="A227" s="25">
        <v>44895</v>
      </c>
      <c r="B227" s="48" t="s">
        <v>100</v>
      </c>
      <c r="C227" s="39" t="s">
        <v>181</v>
      </c>
      <c r="D227" s="39" t="s">
        <v>18</v>
      </c>
      <c r="E227" s="28" t="s">
        <v>142</v>
      </c>
      <c r="F227" s="28" t="s">
        <v>23</v>
      </c>
      <c r="G227" s="8">
        <v>102.3</v>
      </c>
      <c r="H227" s="5">
        <v>5305531</v>
      </c>
    </row>
    <row r="228" spans="1:8" ht="20.25" customHeight="1">
      <c r="A228" s="61"/>
      <c r="B228" s="62"/>
      <c r="C228" s="63"/>
      <c r="D228" s="63"/>
      <c r="E228" s="64"/>
      <c r="F228" s="65"/>
      <c r="G228" s="67">
        <f>SUM(G190:G227)</f>
        <v>1683614.8199999998</v>
      </c>
      <c r="H228" s="66"/>
    </row>
    <row r="229" spans="1:8" ht="44.25" customHeight="1">
      <c r="A229" s="45" t="s">
        <v>11</v>
      </c>
      <c r="B229" s="34" t="s">
        <v>12</v>
      </c>
      <c r="C229" s="6" t="s">
        <v>13</v>
      </c>
      <c r="D229" s="6" t="s">
        <v>101</v>
      </c>
      <c r="E229" s="27" t="s">
        <v>14</v>
      </c>
      <c r="F229" s="27"/>
      <c r="G229" s="53" t="s">
        <v>15</v>
      </c>
      <c r="H229" s="5"/>
    </row>
    <row r="230" spans="1:8" ht="24.75">
      <c r="A230" s="25">
        <v>44926</v>
      </c>
      <c r="B230" s="48" t="s">
        <v>100</v>
      </c>
      <c r="C230" s="39" t="s">
        <v>181</v>
      </c>
      <c r="D230" s="39" t="s">
        <v>18</v>
      </c>
      <c r="E230" s="28" t="s">
        <v>142</v>
      </c>
      <c r="F230" s="28" t="s">
        <v>23</v>
      </c>
      <c r="G230" s="8">
        <v>99</v>
      </c>
      <c r="H230" s="5">
        <v>5309831</v>
      </c>
    </row>
    <row r="231" spans="1:8" ht="24.75">
      <c r="A231" s="25">
        <v>44926</v>
      </c>
      <c r="B231" s="48" t="s">
        <v>100</v>
      </c>
      <c r="C231" s="39" t="s">
        <v>181</v>
      </c>
      <c r="D231" s="39" t="s">
        <v>18</v>
      </c>
      <c r="E231" s="28" t="s">
        <v>142</v>
      </c>
      <c r="F231" s="28" t="s">
        <v>23</v>
      </c>
      <c r="G231" s="8">
        <v>306.9</v>
      </c>
      <c r="H231" s="5">
        <v>5306574</v>
      </c>
    </row>
    <row r="232" spans="1:8" ht="24.75">
      <c r="A232" s="25">
        <v>44900</v>
      </c>
      <c r="B232" s="48">
        <v>27</v>
      </c>
      <c r="C232" s="39" t="s">
        <v>192</v>
      </c>
      <c r="D232" s="39" t="s">
        <v>185</v>
      </c>
      <c r="E232" s="28" t="s">
        <v>186</v>
      </c>
      <c r="F232" s="28" t="s">
        <v>23</v>
      </c>
      <c r="G232" s="40">
        <v>1700</v>
      </c>
      <c r="H232" s="5">
        <v>39112</v>
      </c>
    </row>
    <row r="233" spans="1:8" ht="24.75">
      <c r="A233" s="25">
        <v>44904</v>
      </c>
      <c r="B233" s="48">
        <v>29</v>
      </c>
      <c r="C233" s="39" t="s">
        <v>187</v>
      </c>
      <c r="D233" s="39" t="s">
        <v>188</v>
      </c>
      <c r="E233" s="28" t="s">
        <v>193</v>
      </c>
      <c r="F233" s="28" t="s">
        <v>23</v>
      </c>
      <c r="G233" s="40">
        <v>5631</v>
      </c>
      <c r="H233" s="5">
        <v>39115</v>
      </c>
    </row>
    <row r="234" spans="1:8" ht="24.75">
      <c r="A234" s="25">
        <v>44895</v>
      </c>
      <c r="B234" s="48" t="s">
        <v>100</v>
      </c>
      <c r="C234" s="39" t="s">
        <v>181</v>
      </c>
      <c r="D234" s="39" t="s">
        <v>18</v>
      </c>
      <c r="E234" s="28" t="s">
        <v>193</v>
      </c>
      <c r="F234" s="28" t="s">
        <v>23</v>
      </c>
      <c r="G234" s="8">
        <v>279</v>
      </c>
      <c r="H234" s="5">
        <v>5301556</v>
      </c>
    </row>
    <row r="235" spans="1:8" ht="24.75">
      <c r="A235" s="25">
        <v>44895</v>
      </c>
      <c r="B235" s="48" t="s">
        <v>100</v>
      </c>
      <c r="C235" s="39" t="s">
        <v>181</v>
      </c>
      <c r="D235" s="39" t="s">
        <v>18</v>
      </c>
      <c r="E235" s="28" t="s">
        <v>193</v>
      </c>
      <c r="F235" s="28" t="s">
        <v>23</v>
      </c>
      <c r="G235" s="8">
        <v>90</v>
      </c>
      <c r="H235" s="5">
        <v>5309335</v>
      </c>
    </row>
    <row r="236" spans="1:8" ht="24.75">
      <c r="A236" s="25">
        <v>44926</v>
      </c>
      <c r="B236" s="48" t="s">
        <v>100</v>
      </c>
      <c r="C236" s="39" t="s">
        <v>181</v>
      </c>
      <c r="D236" s="39" t="s">
        <v>18</v>
      </c>
      <c r="E236" s="28" t="s">
        <v>193</v>
      </c>
      <c r="F236" s="28" t="s">
        <v>23</v>
      </c>
      <c r="G236" s="40">
        <v>90</v>
      </c>
      <c r="H236" s="5">
        <v>5308597</v>
      </c>
    </row>
    <row r="237" spans="1:8" ht="24.75">
      <c r="A237" s="25">
        <v>44926</v>
      </c>
      <c r="B237" s="48" t="s">
        <v>100</v>
      </c>
      <c r="C237" s="39" t="s">
        <v>181</v>
      </c>
      <c r="D237" s="39" t="s">
        <v>18</v>
      </c>
      <c r="E237" s="28" t="s">
        <v>193</v>
      </c>
      <c r="F237" s="28" t="s">
        <v>23</v>
      </c>
      <c r="G237" s="8">
        <v>279</v>
      </c>
      <c r="H237" s="5">
        <v>5309977</v>
      </c>
    </row>
    <row r="238" spans="1:8" ht="24.75">
      <c r="A238" s="25">
        <v>44868</v>
      </c>
      <c r="B238" s="48">
        <v>235710</v>
      </c>
      <c r="C238" s="39" t="s">
        <v>194</v>
      </c>
      <c r="D238" s="39" t="s">
        <v>182</v>
      </c>
      <c r="E238" s="28" t="s">
        <v>195</v>
      </c>
      <c r="F238" s="28" t="s">
        <v>23</v>
      </c>
      <c r="G238" s="40">
        <v>10364.41</v>
      </c>
      <c r="H238" s="5">
        <v>3927</v>
      </c>
    </row>
    <row r="239" spans="1:8" ht="24.75">
      <c r="A239" s="25">
        <v>44896</v>
      </c>
      <c r="B239" s="48">
        <v>44383</v>
      </c>
      <c r="C239" s="39" t="s">
        <v>196</v>
      </c>
      <c r="D239" s="39" t="s">
        <v>143</v>
      </c>
      <c r="E239" s="28" t="s">
        <v>144</v>
      </c>
      <c r="F239" s="28" t="s">
        <v>23</v>
      </c>
      <c r="G239" s="40">
        <v>2877.02</v>
      </c>
      <c r="H239" s="5">
        <v>3928</v>
      </c>
    </row>
    <row r="240" spans="1:8" ht="24.75">
      <c r="A240" s="25">
        <v>44895</v>
      </c>
      <c r="B240" s="48" t="s">
        <v>100</v>
      </c>
      <c r="C240" s="39" t="s">
        <v>181</v>
      </c>
      <c r="D240" s="39" t="s">
        <v>18</v>
      </c>
      <c r="E240" s="28" t="s">
        <v>144</v>
      </c>
      <c r="F240" s="28" t="s">
        <v>23</v>
      </c>
      <c r="G240" s="8">
        <v>142.54</v>
      </c>
      <c r="H240" s="5">
        <v>5308340</v>
      </c>
    </row>
    <row r="241" spans="1:8" ht="24.75">
      <c r="A241" s="25">
        <v>44895</v>
      </c>
      <c r="B241" s="48" t="s">
        <v>100</v>
      </c>
      <c r="C241" s="39" t="s">
        <v>181</v>
      </c>
      <c r="D241" s="39" t="s">
        <v>18</v>
      </c>
      <c r="E241" s="28" t="s">
        <v>144</v>
      </c>
      <c r="F241" s="28" t="s">
        <v>23</v>
      </c>
      <c r="G241" s="40">
        <v>45.98</v>
      </c>
      <c r="H241" s="5">
        <v>5307058</v>
      </c>
    </row>
    <row r="242" spans="1:8" ht="24.75">
      <c r="A242" s="25">
        <v>44926</v>
      </c>
      <c r="B242" s="48" t="s">
        <v>100</v>
      </c>
      <c r="C242" s="39" t="s">
        <v>181</v>
      </c>
      <c r="D242" s="39" t="s">
        <v>18</v>
      </c>
      <c r="E242" s="28" t="s">
        <v>144</v>
      </c>
      <c r="F242" s="28" t="s">
        <v>23</v>
      </c>
      <c r="G242" s="40">
        <v>45.98</v>
      </c>
      <c r="H242" s="5">
        <v>530581</v>
      </c>
    </row>
    <row r="243" spans="1:8" ht="24.75">
      <c r="A243" s="25">
        <v>44926</v>
      </c>
      <c r="B243" s="48" t="s">
        <v>100</v>
      </c>
      <c r="C243" s="39" t="s">
        <v>181</v>
      </c>
      <c r="D243" s="39" t="s">
        <v>18</v>
      </c>
      <c r="E243" s="28" t="s">
        <v>144</v>
      </c>
      <c r="F243" s="28" t="s">
        <v>23</v>
      </c>
      <c r="G243" s="40">
        <v>142.54</v>
      </c>
      <c r="H243" s="5">
        <v>5303319</v>
      </c>
    </row>
    <row r="244" spans="1:8" ht="23.25">
      <c r="A244" s="25">
        <v>44896</v>
      </c>
      <c r="B244" s="48">
        <v>732</v>
      </c>
      <c r="C244" s="39" t="s">
        <v>145</v>
      </c>
      <c r="D244" s="39" t="s">
        <v>146</v>
      </c>
      <c r="E244" s="28" t="s">
        <v>147</v>
      </c>
      <c r="F244" s="28" t="s">
        <v>23</v>
      </c>
      <c r="G244" s="40">
        <v>2860.93</v>
      </c>
      <c r="H244" s="5">
        <v>39106</v>
      </c>
    </row>
    <row r="245" spans="1:8" ht="23.25">
      <c r="A245" s="25">
        <v>44866</v>
      </c>
      <c r="B245" s="48">
        <v>72030</v>
      </c>
      <c r="C245" s="39" t="s">
        <v>151</v>
      </c>
      <c r="D245" s="39" t="s">
        <v>152</v>
      </c>
      <c r="E245" s="28" t="s">
        <v>153</v>
      </c>
      <c r="F245" s="28" t="s">
        <v>23</v>
      </c>
      <c r="G245" s="8">
        <v>526.09</v>
      </c>
      <c r="H245" s="5">
        <v>3960</v>
      </c>
    </row>
    <row r="246" spans="1:8" ht="24.75">
      <c r="A246" s="25">
        <v>44895</v>
      </c>
      <c r="B246" s="48" t="s">
        <v>100</v>
      </c>
      <c r="C246" s="39" t="s">
        <v>181</v>
      </c>
      <c r="D246" s="39" t="s">
        <v>18</v>
      </c>
      <c r="E246" s="28" t="s">
        <v>153</v>
      </c>
      <c r="F246" s="28" t="s">
        <v>23</v>
      </c>
      <c r="G246" s="8">
        <v>29</v>
      </c>
      <c r="H246" s="5">
        <v>5301020</v>
      </c>
    </row>
    <row r="247" spans="1:8" ht="24.75">
      <c r="A247" s="25">
        <v>44895</v>
      </c>
      <c r="B247" s="48" t="s">
        <v>100</v>
      </c>
      <c r="C247" s="39" t="s">
        <v>181</v>
      </c>
      <c r="D247" s="39" t="s">
        <v>18</v>
      </c>
      <c r="E247" s="28" t="s">
        <v>153</v>
      </c>
      <c r="F247" s="28" t="s">
        <v>23</v>
      </c>
      <c r="G247" s="8">
        <v>68.61</v>
      </c>
      <c r="H247" s="5">
        <v>391935</v>
      </c>
    </row>
    <row r="248" spans="1:8" ht="24.75">
      <c r="A248" s="25">
        <v>44926</v>
      </c>
      <c r="B248" s="48" t="s">
        <v>100</v>
      </c>
      <c r="C248" s="39" t="s">
        <v>181</v>
      </c>
      <c r="D248" s="39" t="s">
        <v>18</v>
      </c>
      <c r="E248" s="28" t="s">
        <v>153</v>
      </c>
      <c r="F248" s="28" t="s">
        <v>23</v>
      </c>
      <c r="G248" s="8">
        <v>29</v>
      </c>
      <c r="H248" s="5">
        <v>5302377</v>
      </c>
    </row>
    <row r="249" spans="1:8" ht="24.75">
      <c r="A249" s="25">
        <v>44896</v>
      </c>
      <c r="B249" s="48">
        <v>2808</v>
      </c>
      <c r="C249" s="39" t="s">
        <v>197</v>
      </c>
      <c r="D249" s="39" t="s">
        <v>154</v>
      </c>
      <c r="E249" s="28" t="s">
        <v>155</v>
      </c>
      <c r="F249" s="28" t="s">
        <v>23</v>
      </c>
      <c r="G249" s="8">
        <v>2526.28</v>
      </c>
      <c r="H249" s="5">
        <v>39114</v>
      </c>
    </row>
    <row r="250" spans="1:8" ht="24.75">
      <c r="A250" s="25">
        <v>44895</v>
      </c>
      <c r="B250" s="48" t="s">
        <v>100</v>
      </c>
      <c r="C250" s="39" t="s">
        <v>181</v>
      </c>
      <c r="D250" s="39" t="s">
        <v>18</v>
      </c>
      <c r="E250" s="28" t="s">
        <v>155</v>
      </c>
      <c r="F250" s="28" t="s">
        <v>23</v>
      </c>
      <c r="G250" s="8">
        <v>40.38</v>
      </c>
      <c r="H250" s="5">
        <v>5300058</v>
      </c>
    </row>
    <row r="251" spans="1:8" ht="24.75">
      <c r="A251" s="25">
        <v>44895</v>
      </c>
      <c r="B251" s="48" t="s">
        <v>100</v>
      </c>
      <c r="C251" s="39" t="s">
        <v>181</v>
      </c>
      <c r="D251" s="39" t="s">
        <v>18</v>
      </c>
      <c r="E251" s="28" t="s">
        <v>155</v>
      </c>
      <c r="F251" s="28" t="s">
        <v>23</v>
      </c>
      <c r="G251" s="8">
        <v>125.18</v>
      </c>
      <c r="H251" s="5">
        <v>5306191</v>
      </c>
    </row>
    <row r="252" spans="1:8" ht="24.75">
      <c r="A252" s="25">
        <v>44926</v>
      </c>
      <c r="B252" s="48" t="s">
        <v>100</v>
      </c>
      <c r="C252" s="39" t="s">
        <v>181</v>
      </c>
      <c r="D252" s="39" t="s">
        <v>18</v>
      </c>
      <c r="E252" s="28" t="s">
        <v>155</v>
      </c>
      <c r="F252" s="28" t="s">
        <v>23</v>
      </c>
      <c r="G252" s="8">
        <v>125.18</v>
      </c>
      <c r="H252" s="5">
        <v>5309520</v>
      </c>
    </row>
    <row r="253" spans="1:8" ht="24.75">
      <c r="A253" s="25">
        <v>44926</v>
      </c>
      <c r="B253" s="48" t="s">
        <v>100</v>
      </c>
      <c r="C253" s="39" t="s">
        <v>181</v>
      </c>
      <c r="D253" s="39" t="s">
        <v>18</v>
      </c>
      <c r="E253" s="28" t="s">
        <v>155</v>
      </c>
      <c r="F253" s="28" t="s">
        <v>23</v>
      </c>
      <c r="G253" s="8">
        <v>40.38</v>
      </c>
      <c r="H253" s="5">
        <v>5301839</v>
      </c>
    </row>
    <row r="254" spans="1:8" ht="24.75">
      <c r="A254" s="25">
        <v>44900</v>
      </c>
      <c r="B254" s="48">
        <v>95</v>
      </c>
      <c r="C254" s="39" t="s">
        <v>198</v>
      </c>
      <c r="D254" s="39" t="s">
        <v>148</v>
      </c>
      <c r="E254" s="28" t="s">
        <v>199</v>
      </c>
      <c r="F254" s="28" t="s">
        <v>23</v>
      </c>
      <c r="G254" s="8">
        <v>3500</v>
      </c>
      <c r="H254" s="5">
        <v>3939</v>
      </c>
    </row>
    <row r="255" spans="1:8" ht="24.75">
      <c r="A255" s="25">
        <v>44901</v>
      </c>
      <c r="B255" s="48">
        <v>18248</v>
      </c>
      <c r="C255" s="39" t="s">
        <v>200</v>
      </c>
      <c r="D255" s="39" t="s">
        <v>183</v>
      </c>
      <c r="E255" s="28" t="s">
        <v>184</v>
      </c>
      <c r="F255" s="28" t="s">
        <v>23</v>
      </c>
      <c r="G255" s="8">
        <v>4324.2</v>
      </c>
      <c r="H255" s="5">
        <v>3980</v>
      </c>
    </row>
    <row r="256" spans="1:8" ht="23.25">
      <c r="A256" s="25">
        <v>44908</v>
      </c>
      <c r="B256" s="48">
        <v>7486</v>
      </c>
      <c r="C256" s="39" t="s">
        <v>149</v>
      </c>
      <c r="D256" s="39" t="s">
        <v>150</v>
      </c>
      <c r="E256" s="28" t="s">
        <v>189</v>
      </c>
      <c r="F256" s="28" t="s">
        <v>23</v>
      </c>
      <c r="G256" s="8">
        <v>5187.36</v>
      </c>
      <c r="H256" s="5">
        <v>3961</v>
      </c>
    </row>
    <row r="257" spans="1:8" ht="23.25">
      <c r="A257" s="25">
        <v>44900</v>
      </c>
      <c r="B257" s="48">
        <v>599</v>
      </c>
      <c r="C257" s="39" t="s">
        <v>201</v>
      </c>
      <c r="D257" s="39" t="s">
        <v>204</v>
      </c>
      <c r="E257" s="28" t="s">
        <v>202</v>
      </c>
      <c r="F257" s="28" t="s">
        <v>23</v>
      </c>
      <c r="G257" s="8">
        <v>695</v>
      </c>
      <c r="H257" s="5">
        <v>422636</v>
      </c>
    </row>
    <row r="258" spans="1:8" ht="23.25">
      <c r="A258" s="25">
        <v>44908</v>
      </c>
      <c r="B258" s="48">
        <v>1007294</v>
      </c>
      <c r="C258" s="39" t="s">
        <v>215</v>
      </c>
      <c r="D258" s="39" t="s">
        <v>216</v>
      </c>
      <c r="E258" s="28" t="s">
        <v>179</v>
      </c>
      <c r="F258" s="28" t="s">
        <v>23</v>
      </c>
      <c r="G258" s="8">
        <v>42146.48</v>
      </c>
      <c r="H258" s="5">
        <v>4002</v>
      </c>
    </row>
    <row r="259" spans="1:8" ht="24.75">
      <c r="A259" s="25">
        <v>44895</v>
      </c>
      <c r="B259" s="48" t="s">
        <v>100</v>
      </c>
      <c r="C259" s="39" t="s">
        <v>181</v>
      </c>
      <c r="D259" s="39" t="s">
        <v>18</v>
      </c>
      <c r="E259" s="28" t="s">
        <v>179</v>
      </c>
      <c r="F259" s="28" t="s">
        <v>23</v>
      </c>
      <c r="G259" s="8">
        <v>1842.14</v>
      </c>
      <c r="H259" s="5">
        <v>5305668</v>
      </c>
    </row>
    <row r="260" spans="1:8" ht="24.75">
      <c r="A260" s="25">
        <v>44895</v>
      </c>
      <c r="B260" s="48" t="s">
        <v>100</v>
      </c>
      <c r="C260" s="39" t="s">
        <v>181</v>
      </c>
      <c r="D260" s="39" t="s">
        <v>18</v>
      </c>
      <c r="E260" s="28" t="s">
        <v>179</v>
      </c>
      <c r="F260" s="28" t="s">
        <v>23</v>
      </c>
      <c r="G260" s="8">
        <v>594.24</v>
      </c>
      <c r="H260" s="5">
        <v>5307023</v>
      </c>
    </row>
    <row r="261" spans="1:8" ht="24.75">
      <c r="A261" s="25">
        <v>44926</v>
      </c>
      <c r="B261" s="48" t="s">
        <v>100</v>
      </c>
      <c r="C261" s="39" t="s">
        <v>181</v>
      </c>
      <c r="D261" s="39" t="s">
        <v>18</v>
      </c>
      <c r="E261" s="28" t="s">
        <v>179</v>
      </c>
      <c r="F261" s="28" t="s">
        <v>23</v>
      </c>
      <c r="G261" s="8">
        <v>673.63</v>
      </c>
      <c r="H261" s="5">
        <v>5309426</v>
      </c>
    </row>
    <row r="262" spans="1:8" ht="24.75">
      <c r="A262" s="25">
        <v>44926</v>
      </c>
      <c r="B262" s="48" t="s">
        <v>100</v>
      </c>
      <c r="C262" s="39" t="s">
        <v>181</v>
      </c>
      <c r="D262" s="39" t="s">
        <v>18</v>
      </c>
      <c r="E262" s="28" t="s">
        <v>179</v>
      </c>
      <c r="F262" s="28" t="s">
        <v>23</v>
      </c>
      <c r="G262" s="8">
        <v>2088.23</v>
      </c>
      <c r="H262" s="5">
        <v>5301079</v>
      </c>
    </row>
    <row r="263" spans="1:8" ht="23.25">
      <c r="A263" s="25">
        <v>44915</v>
      </c>
      <c r="B263" s="48">
        <v>19402</v>
      </c>
      <c r="C263" s="39" t="s">
        <v>207</v>
      </c>
      <c r="D263" s="39" t="s">
        <v>208</v>
      </c>
      <c r="E263" s="28" t="s">
        <v>209</v>
      </c>
      <c r="F263" s="28" t="s">
        <v>23</v>
      </c>
      <c r="G263" s="8">
        <v>1923.92</v>
      </c>
      <c r="H263" s="5">
        <v>100696</v>
      </c>
    </row>
    <row r="264" spans="1:8" ht="24.75">
      <c r="A264" s="25">
        <v>44895</v>
      </c>
      <c r="B264" s="48" t="s">
        <v>100</v>
      </c>
      <c r="C264" s="39" t="s">
        <v>181</v>
      </c>
      <c r="D264" s="39" t="s">
        <v>18</v>
      </c>
      <c r="E264" s="28" t="s">
        <v>209</v>
      </c>
      <c r="F264" s="28" t="s">
        <v>23</v>
      </c>
      <c r="G264" s="8">
        <v>95.33</v>
      </c>
      <c r="H264" s="5">
        <v>5306388</v>
      </c>
    </row>
    <row r="265" spans="1:8" ht="22.5" customHeight="1">
      <c r="A265" s="61"/>
      <c r="B265" s="62"/>
      <c r="C265" s="63"/>
      <c r="D265" s="63"/>
      <c r="E265" s="64"/>
      <c r="F265" s="65"/>
      <c r="G265" s="67">
        <f>SUM(G228:G264)</f>
        <v>1775149.7499999993</v>
      </c>
      <c r="H265" s="66"/>
    </row>
    <row r="266" spans="1:8" ht="46.5" customHeight="1">
      <c r="A266" s="45" t="s">
        <v>11</v>
      </c>
      <c r="B266" s="34" t="s">
        <v>12</v>
      </c>
      <c r="C266" s="6" t="s">
        <v>13</v>
      </c>
      <c r="D266" s="6" t="s">
        <v>101</v>
      </c>
      <c r="E266" s="27" t="s">
        <v>14</v>
      </c>
      <c r="F266" s="27"/>
      <c r="G266" s="53" t="s">
        <v>15</v>
      </c>
      <c r="H266" s="5"/>
    </row>
    <row r="267" spans="1:8" ht="24.75">
      <c r="A267" s="25">
        <v>44895</v>
      </c>
      <c r="B267" s="48" t="s">
        <v>100</v>
      </c>
      <c r="C267" s="39" t="s">
        <v>181</v>
      </c>
      <c r="D267" s="39" t="s">
        <v>18</v>
      </c>
      <c r="E267" s="28" t="s">
        <v>209</v>
      </c>
      <c r="F267" s="28" t="s">
        <v>23</v>
      </c>
      <c r="G267" s="8">
        <v>30.75</v>
      </c>
      <c r="H267" s="5">
        <v>5304015</v>
      </c>
    </row>
    <row r="268" spans="1:8" ht="22.5" customHeight="1">
      <c r="A268" s="25">
        <v>44926</v>
      </c>
      <c r="B268" s="48" t="s">
        <v>100</v>
      </c>
      <c r="C268" s="39" t="s">
        <v>181</v>
      </c>
      <c r="D268" s="39" t="s">
        <v>18</v>
      </c>
      <c r="E268" s="28" t="s">
        <v>209</v>
      </c>
      <c r="F268" s="28" t="s">
        <v>23</v>
      </c>
      <c r="G268" s="8">
        <v>30.75</v>
      </c>
      <c r="H268" s="5">
        <v>5302491</v>
      </c>
    </row>
    <row r="269" spans="1:8" ht="22.5" customHeight="1">
      <c r="A269" s="25">
        <v>44926</v>
      </c>
      <c r="B269" s="48" t="s">
        <v>100</v>
      </c>
      <c r="C269" s="39" t="s">
        <v>181</v>
      </c>
      <c r="D269" s="39" t="s">
        <v>18</v>
      </c>
      <c r="E269" s="28" t="s">
        <v>209</v>
      </c>
      <c r="F269" s="28" t="s">
        <v>23</v>
      </c>
      <c r="G269" s="8">
        <v>95.33</v>
      </c>
      <c r="H269" s="5">
        <v>5300083</v>
      </c>
    </row>
    <row r="270" spans="1:8" ht="22.5" customHeight="1">
      <c r="A270" s="25">
        <v>44897</v>
      </c>
      <c r="B270" s="48">
        <v>69491</v>
      </c>
      <c r="C270" s="39" t="s">
        <v>248</v>
      </c>
      <c r="D270" s="39" t="s">
        <v>249</v>
      </c>
      <c r="E270" s="28" t="s">
        <v>247</v>
      </c>
      <c r="F270" s="28" t="s">
        <v>23</v>
      </c>
      <c r="G270" s="8">
        <v>4233.87</v>
      </c>
      <c r="H270" s="5">
        <v>391701</v>
      </c>
    </row>
    <row r="271" spans="1:8" ht="22.5" customHeight="1">
      <c r="A271" s="25">
        <v>44897</v>
      </c>
      <c r="B271" s="48">
        <v>69544</v>
      </c>
      <c r="C271" s="39" t="s">
        <v>248</v>
      </c>
      <c r="D271" s="39" t="s">
        <v>249</v>
      </c>
      <c r="E271" s="28" t="s">
        <v>247</v>
      </c>
      <c r="F271" s="28" t="s">
        <v>23</v>
      </c>
      <c r="G271" s="8">
        <v>359.08</v>
      </c>
      <c r="H271" s="5">
        <v>391698</v>
      </c>
    </row>
    <row r="272" spans="1:8" ht="22.5" customHeight="1">
      <c r="A272" s="25">
        <v>44894</v>
      </c>
      <c r="B272" s="48">
        <v>24003</v>
      </c>
      <c r="C272" s="39" t="s">
        <v>190</v>
      </c>
      <c r="D272" s="39" t="s">
        <v>156</v>
      </c>
      <c r="E272" s="28" t="s">
        <v>306</v>
      </c>
      <c r="F272" s="28" t="s">
        <v>23</v>
      </c>
      <c r="G272" s="8">
        <v>766.46</v>
      </c>
      <c r="H272" s="5">
        <v>4003</v>
      </c>
    </row>
    <row r="273" spans="1:8" ht="23.25" customHeight="1">
      <c r="A273" s="25">
        <v>44897</v>
      </c>
      <c r="B273" s="48" t="s">
        <v>75</v>
      </c>
      <c r="C273" s="39" t="s">
        <v>158</v>
      </c>
      <c r="D273" s="39" t="s">
        <v>159</v>
      </c>
      <c r="E273" s="28" t="s">
        <v>157</v>
      </c>
      <c r="F273" s="28" t="s">
        <v>175</v>
      </c>
      <c r="G273" s="40">
        <v>3709.15</v>
      </c>
      <c r="H273" s="5">
        <v>3937</v>
      </c>
    </row>
    <row r="274" spans="1:8" ht="23.25" customHeight="1">
      <c r="A274" s="25">
        <v>44882</v>
      </c>
      <c r="B274" s="48">
        <v>90998502</v>
      </c>
      <c r="C274" s="39" t="s">
        <v>190</v>
      </c>
      <c r="D274" s="39" t="s">
        <v>156</v>
      </c>
      <c r="E274" s="28" t="s">
        <v>157</v>
      </c>
      <c r="F274" s="28" t="s">
        <v>175</v>
      </c>
      <c r="G274" s="40">
        <v>2852.7</v>
      </c>
      <c r="H274" s="5">
        <v>3955</v>
      </c>
    </row>
    <row r="275" spans="1:8" ht="23.25" customHeight="1">
      <c r="A275" s="25">
        <v>44878</v>
      </c>
      <c r="B275" s="48">
        <v>90911514</v>
      </c>
      <c r="C275" s="39" t="s">
        <v>190</v>
      </c>
      <c r="D275" s="39" t="s">
        <v>170</v>
      </c>
      <c r="E275" s="28" t="s">
        <v>157</v>
      </c>
      <c r="F275" s="28" t="s">
        <v>175</v>
      </c>
      <c r="G275" s="40">
        <v>2852.73</v>
      </c>
      <c r="H275" s="5">
        <v>3936</v>
      </c>
    </row>
    <row r="276" spans="1:8" ht="23.25" customHeight="1">
      <c r="A276" s="25">
        <v>44897</v>
      </c>
      <c r="B276" s="48">
        <v>8258</v>
      </c>
      <c r="C276" s="46" t="s">
        <v>160</v>
      </c>
      <c r="D276" s="46" t="s">
        <v>161</v>
      </c>
      <c r="E276" s="38" t="s">
        <v>89</v>
      </c>
      <c r="F276" s="28" t="s">
        <v>89</v>
      </c>
      <c r="G276" s="40">
        <v>3145.67</v>
      </c>
      <c r="H276" s="5">
        <v>3944</v>
      </c>
    </row>
    <row r="277" spans="1:8" ht="23.25" customHeight="1">
      <c r="A277" s="25">
        <v>44912</v>
      </c>
      <c r="B277" s="48">
        <v>8280</v>
      </c>
      <c r="C277" s="46" t="s">
        <v>160</v>
      </c>
      <c r="D277" s="46" t="s">
        <v>161</v>
      </c>
      <c r="E277" s="38" t="s">
        <v>89</v>
      </c>
      <c r="F277" s="28" t="s">
        <v>89</v>
      </c>
      <c r="G277" s="40">
        <v>3179</v>
      </c>
      <c r="H277" s="5">
        <v>4005</v>
      </c>
    </row>
    <row r="278" spans="1:8" ht="23.25" customHeight="1">
      <c r="A278" s="25">
        <v>44876</v>
      </c>
      <c r="B278" s="48">
        <v>7438</v>
      </c>
      <c r="C278" s="39" t="s">
        <v>114</v>
      </c>
      <c r="D278" s="39" t="s">
        <v>115</v>
      </c>
      <c r="E278" s="38" t="s">
        <v>162</v>
      </c>
      <c r="F278" s="38" t="s">
        <v>163</v>
      </c>
      <c r="G278" s="8">
        <v>1095</v>
      </c>
      <c r="H278" s="5">
        <v>3978</v>
      </c>
    </row>
    <row r="279" spans="1:8" ht="23.25" customHeight="1">
      <c r="A279" s="25">
        <v>44890</v>
      </c>
      <c r="B279" s="48">
        <v>7467</v>
      </c>
      <c r="C279" s="39" t="s">
        <v>114</v>
      </c>
      <c r="D279" s="39" t="s">
        <v>115</v>
      </c>
      <c r="E279" s="38" t="s">
        <v>162</v>
      </c>
      <c r="F279" s="38" t="s">
        <v>163</v>
      </c>
      <c r="G279" s="8">
        <v>1095</v>
      </c>
      <c r="H279" s="5">
        <v>3977</v>
      </c>
    </row>
    <row r="280" spans="1:8" ht="24.75">
      <c r="A280" s="25">
        <v>44909</v>
      </c>
      <c r="B280" s="48" t="s">
        <v>164</v>
      </c>
      <c r="C280" s="39" t="s">
        <v>165</v>
      </c>
      <c r="D280" s="39" t="s">
        <v>167</v>
      </c>
      <c r="E280" s="38" t="s">
        <v>166</v>
      </c>
      <c r="F280" s="38" t="s">
        <v>163</v>
      </c>
      <c r="G280" s="8">
        <v>8183.64</v>
      </c>
      <c r="H280" s="5">
        <v>5978927</v>
      </c>
    </row>
    <row r="281" spans="1:8" ht="24.75">
      <c r="A281" s="25">
        <v>44909</v>
      </c>
      <c r="B281" s="48" t="s">
        <v>164</v>
      </c>
      <c r="C281" s="39" t="s">
        <v>165</v>
      </c>
      <c r="D281" s="39" t="s">
        <v>167</v>
      </c>
      <c r="E281" s="38" t="s">
        <v>166</v>
      </c>
      <c r="F281" s="38" t="s">
        <v>163</v>
      </c>
      <c r="G281" s="8">
        <v>2627.04</v>
      </c>
      <c r="H281" s="5">
        <v>5975664</v>
      </c>
    </row>
    <row r="282" spans="1:8" ht="24.75">
      <c r="A282" s="25">
        <v>44907</v>
      </c>
      <c r="B282" s="48" t="s">
        <v>164</v>
      </c>
      <c r="C282" s="39" t="s">
        <v>168</v>
      </c>
      <c r="D282" s="39"/>
      <c r="E282" s="49" t="s">
        <v>169</v>
      </c>
      <c r="F282" s="38" t="s">
        <v>163</v>
      </c>
      <c r="G282" s="8">
        <v>10215.41</v>
      </c>
      <c r="H282" s="5">
        <v>5986029</v>
      </c>
    </row>
    <row r="283" spans="1:8" ht="24.75">
      <c r="A283" s="25">
        <v>44907</v>
      </c>
      <c r="B283" s="48" t="s">
        <v>164</v>
      </c>
      <c r="C283" s="39" t="s">
        <v>168</v>
      </c>
      <c r="D283" s="39"/>
      <c r="E283" s="49" t="s">
        <v>169</v>
      </c>
      <c r="F283" s="38" t="s">
        <v>163</v>
      </c>
      <c r="G283" s="8">
        <v>136.42</v>
      </c>
      <c r="H283" s="5">
        <v>5987025</v>
      </c>
    </row>
    <row r="284" spans="1:8" ht="23.45" customHeight="1">
      <c r="A284" s="25">
        <v>44882</v>
      </c>
      <c r="B284" s="48">
        <v>26463</v>
      </c>
      <c r="C284" s="39" t="s">
        <v>190</v>
      </c>
      <c r="D284" s="39" t="s">
        <v>156</v>
      </c>
      <c r="E284" s="38" t="s">
        <v>171</v>
      </c>
      <c r="F284" s="38" t="s">
        <v>172</v>
      </c>
      <c r="G284" s="40">
        <v>1996.16</v>
      </c>
      <c r="H284" s="5">
        <v>3945</v>
      </c>
    </row>
    <row r="285" spans="1:8" ht="23.45" customHeight="1">
      <c r="A285" s="25">
        <v>44873</v>
      </c>
      <c r="B285" s="48">
        <v>24750</v>
      </c>
      <c r="C285" s="39" t="s">
        <v>190</v>
      </c>
      <c r="D285" s="39" t="s">
        <v>156</v>
      </c>
      <c r="E285" s="38" t="s">
        <v>171</v>
      </c>
      <c r="F285" s="38" t="s">
        <v>172</v>
      </c>
      <c r="G285" s="40">
        <v>3948.46</v>
      </c>
      <c r="H285" s="5">
        <v>3946</v>
      </c>
    </row>
    <row r="286" spans="1:8" ht="23.45" customHeight="1">
      <c r="A286" s="25">
        <v>44891</v>
      </c>
      <c r="B286" s="48">
        <v>316</v>
      </c>
      <c r="C286" s="39" t="s">
        <v>190</v>
      </c>
      <c r="D286" s="39" t="s">
        <v>170</v>
      </c>
      <c r="E286" s="38" t="s">
        <v>171</v>
      </c>
      <c r="F286" s="38" t="s">
        <v>172</v>
      </c>
      <c r="G286" s="40">
        <v>8394.69</v>
      </c>
      <c r="H286" s="5">
        <v>3933</v>
      </c>
    </row>
    <row r="287" spans="1:8" ht="23.45" customHeight="1">
      <c r="A287" s="25">
        <v>44883</v>
      </c>
      <c r="B287" s="48">
        <v>267</v>
      </c>
      <c r="C287" s="39" t="s">
        <v>190</v>
      </c>
      <c r="D287" s="39" t="s">
        <v>170</v>
      </c>
      <c r="E287" s="38" t="s">
        <v>171</v>
      </c>
      <c r="F287" s="38" t="s">
        <v>172</v>
      </c>
      <c r="G287" s="40">
        <v>8613.46</v>
      </c>
      <c r="H287" s="5">
        <v>3934</v>
      </c>
    </row>
    <row r="288" spans="1:8" ht="23.45" customHeight="1">
      <c r="A288" s="25">
        <v>44874</v>
      </c>
      <c r="B288" s="48">
        <v>330</v>
      </c>
      <c r="C288" s="39" t="s">
        <v>190</v>
      </c>
      <c r="D288" s="39" t="s">
        <v>170</v>
      </c>
      <c r="E288" s="38" t="s">
        <v>171</v>
      </c>
      <c r="F288" s="38" t="s">
        <v>172</v>
      </c>
      <c r="G288" s="40">
        <v>9225.98</v>
      </c>
      <c r="H288" s="5">
        <v>3935</v>
      </c>
    </row>
    <row r="289" spans="1:8" ht="23.45" customHeight="1">
      <c r="A289" s="25">
        <v>44904</v>
      </c>
      <c r="B289" s="48">
        <v>309</v>
      </c>
      <c r="C289" s="39" t="s">
        <v>190</v>
      </c>
      <c r="D289" s="39" t="s">
        <v>170</v>
      </c>
      <c r="E289" s="38" t="s">
        <v>171</v>
      </c>
      <c r="F289" s="38" t="s">
        <v>172</v>
      </c>
      <c r="G289" s="40">
        <v>7971.77</v>
      </c>
      <c r="H289" s="5">
        <v>4010</v>
      </c>
    </row>
    <row r="290" spans="1:8" ht="21" customHeight="1">
      <c r="A290" s="25"/>
      <c r="B290" s="48" t="s">
        <v>74</v>
      </c>
      <c r="C290" s="39" t="s">
        <v>73</v>
      </c>
      <c r="D290" s="39"/>
      <c r="E290" s="38" t="s">
        <v>173</v>
      </c>
      <c r="F290" s="38" t="s">
        <v>174</v>
      </c>
      <c r="G290" s="52">
        <f>2.2+121.9</f>
        <v>124.10000000000001</v>
      </c>
      <c r="H290" s="5"/>
    </row>
    <row r="291" spans="1:8" ht="21.75" customHeight="1">
      <c r="A291" s="41"/>
      <c r="B291" s="31"/>
      <c r="C291" s="32"/>
      <c r="D291" s="32"/>
      <c r="E291" s="33"/>
      <c r="F291" s="33"/>
      <c r="G291" s="60">
        <f>SUM(G265:G290)</f>
        <v>1860032.369999999</v>
      </c>
      <c r="H291" s="5"/>
    </row>
    <row r="293" ht="15">
      <c r="G293" s="54"/>
    </row>
    <row r="294" ht="15">
      <c r="G294" s="55"/>
    </row>
    <row r="295" ht="15">
      <c r="G295" s="54"/>
    </row>
    <row r="296" ht="15">
      <c r="G296" s="54"/>
    </row>
    <row r="297" ht="15">
      <c r="G297" s="54"/>
    </row>
  </sheetData>
  <autoFilter ref="A8:I291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Prestação de Contas</cp:lastModifiedBy>
  <cp:lastPrinted>2023-03-02T19:56:26Z</cp:lastPrinted>
  <dcterms:created xsi:type="dcterms:W3CDTF">2015-02-24T11:41:13Z</dcterms:created>
  <dcterms:modified xsi:type="dcterms:W3CDTF">2023-03-02T19:56:34Z</dcterms:modified>
  <cp:category/>
  <cp:version/>
  <cp:contentType/>
  <cp:contentStatus/>
</cp:coreProperties>
</file>