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1"/>
  </bookViews>
  <sheets>
    <sheet name="Anexo 17" sheetId="8" r:id="rId1"/>
    <sheet name="fevereiro" sheetId="12" r:id="rId2"/>
  </sheets>
  <definedNames>
    <definedName name="_xlnm._FilterDatabase" localSheetId="1" hidden="1">'fevereiro'!$A$8:$I$215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0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<sst xmlns="http://schemas.openxmlformats.org/spreadsheetml/2006/main" count="971" uniqueCount="304">
  <si>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</si>
  <si>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</si>
  <si>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</si>
  <si>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</si>
  <si>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</si>
  <si>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</si>
  <si>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</si>
  <si>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</si>
  <si>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</si>
  <si>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</si>
  <si>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</si>
  <si>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</si>
  <si>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</si>
  <si>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</si>
  <si>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</si>
  <si>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</si>
  <si>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</si>
  <si>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</si>
  <si>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</si>
  <si>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</si>
  <si>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</si>
  <si>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</si>
  <si>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</si>
  <si>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</si>
  <si>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</si>
  <si>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</si>
  <si>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</si>
  <si>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</si>
  <si>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</si>
  <si>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</si>
  <si>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</si>
  <si>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</si>
  <si>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</si>
  <si>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</si>
  <si>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</si>
  <si>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</si>
  <si>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</si>
  <si>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</si>
  <si>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</si>
  <si>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</si>
  <si>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</si>
  <si>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</si>
  <si>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</si>
  <si>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</si>
  <si>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</si>
  <si>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</si>
  <si>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</si>
  <si>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</si>
  <si>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</si>
  <si>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</si>
  <si>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</si>
  <si>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</si>
  <si>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</si>
  <si>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</si>
  <si>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</si>
  <si>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</si>
  <si>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</si>
  <si>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</si>
  <si>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</si>
  <si>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</si>
  <si>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</si>
  <si>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</si>
  <si>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</si>
  <si>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</si>
  <si>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</si>
  <si>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</si>
  <si>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</si>
  <si>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</si>
  <si>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</si>
  <si>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</si>
  <si>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</si>
  <si>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</si>
  <si>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</si>
  <si>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</si>
  <si>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</si>
  <si>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</si>
  <si>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</si>
  <si>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</si>
  <si>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</si>
  <si>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</si>
  <si>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</si>
  <si>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</si>
  <si>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</si>
  <si>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</si>
  <si>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</si>
  <si>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</si>
  <si>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</si>
  <si>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</si>
  <si>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</si>
  <si>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</si>
  <si>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</si>
  <si>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</si>
  <si>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</si>
  <si>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</si>
  <si>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</si>
  <si>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</si>
  <si>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</si>
  <si>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</si>
  <si>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</si>
  <si>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</si>
  <si>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</si>
  <si>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</si>
  <si>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</si>
  <si>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</si>
  <si>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</si>
  <si>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</si>
  <si>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</si>
  <si>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</si>
  <si>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</si>
  <si>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</si>
  <si>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</si>
  <si>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</si>
  <si>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</si>
  <si>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</si>
  <si>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</si>
  <si>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</si>
  <si>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Vicente Antonio Mariano</t>
  </si>
  <si>
    <t>VICENTE ANTONIO MARIANO</t>
  </si>
  <si>
    <t>513.674.248-87</t>
  </si>
  <si>
    <t>pensão alimentícia</t>
  </si>
  <si>
    <t>emprést consigado (parcial)</t>
  </si>
  <si>
    <t>Contrib assistencial</t>
  </si>
  <si>
    <t>mens sindicato</t>
  </si>
  <si>
    <t>medicamentos</t>
  </si>
  <si>
    <t>taxa negocial</t>
  </si>
  <si>
    <t>Ingrid da Conceição Rodrigues</t>
  </si>
  <si>
    <t>Tribunal de Justiça do Estado São Paulo</t>
  </si>
  <si>
    <t>repasse</t>
  </si>
  <si>
    <t>rescisão contratual</t>
  </si>
  <si>
    <t xml:space="preserve">encargos 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</si>
  <si>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</si>
  <si>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</si>
  <si>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</si>
  <si>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</si>
  <si>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</si>
  <si>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</si>
  <si>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férias</t>
  </si>
  <si>
    <t>Bioline Fios Cirurgicos Ltda</t>
  </si>
  <si>
    <t>37.844..479/0002-33</t>
  </si>
  <si>
    <t>Ativa Comercial Hospitalar Ltda</t>
  </si>
  <si>
    <t>04.274.988/0001-38</t>
  </si>
  <si>
    <t>Med Center Comercial Ltda</t>
  </si>
  <si>
    <t>00.874.929/0001-40</t>
  </si>
  <si>
    <t>Cirurgica São José Ltda</t>
  </si>
  <si>
    <t>55.309.074/0001-04</t>
  </si>
  <si>
    <t>JP Ind Farmaceutica S.A</t>
  </si>
  <si>
    <t>55.972.087/0001-50</t>
  </si>
  <si>
    <t>Comercial Cirurgica Rioclarense Ltda</t>
  </si>
  <si>
    <t>67.729.178/0004-91</t>
  </si>
  <si>
    <t>Samtronic Industria e Comércio Ltda</t>
  </si>
  <si>
    <t>58.426.628/0001-33</t>
  </si>
  <si>
    <t>Medicamental Hospitalar Ltda</t>
  </si>
  <si>
    <t>31.378.288/0004-09</t>
  </si>
  <si>
    <t>31.378.288/0001-66</t>
  </si>
  <si>
    <t>Unomed Comércio de Mateiais Hospitalares Eireli</t>
  </si>
  <si>
    <t>15.021.981/0001-20</t>
  </si>
  <si>
    <t>Crismed Comercial Hospitalar Ltda</t>
  </si>
  <si>
    <t>04.192.876/0001-38</t>
  </si>
  <si>
    <t>37.844.479/0002-33</t>
  </si>
  <si>
    <t>União Quimica Farmaceutica Nacional S.A</t>
  </si>
  <si>
    <t>60.665.981/0009-75</t>
  </si>
  <si>
    <t>F &amp; F Distribuidora de Produtos Farmaceuticos Ltda</t>
  </si>
  <si>
    <t>10.854.165/0018-22</t>
  </si>
  <si>
    <t>Dipromed Comércio e Importação Ltda</t>
  </si>
  <si>
    <t>47.869.078/0004-53</t>
  </si>
  <si>
    <t>C.B.S Médico Cientifica Ltda</t>
  </si>
  <si>
    <t>48.791.685/0001-68</t>
  </si>
  <si>
    <t>Dupatri Hospitalar Comércio Importação e Exportação Ltda</t>
  </si>
  <si>
    <t>04.027.894/0007-50</t>
  </si>
  <si>
    <t>Supermed Com Imp de Prod Med e Hospit Ltda</t>
  </si>
  <si>
    <t>11.206.099/0004-41</t>
  </si>
  <si>
    <t>Centroeste Carnes e Derivados Ltda</t>
  </si>
  <si>
    <t>03.802.108/0001-96</t>
  </si>
  <si>
    <t>Galdino A. Siqueira Filho Padaria Me</t>
  </si>
  <si>
    <t>07.556.205/0001-05</t>
  </si>
  <si>
    <t>Comercial de Alimentos Caetano Ltda</t>
  </si>
  <si>
    <t>10.454.303/0001-38</t>
  </si>
  <si>
    <t>Camila Yukie Goto</t>
  </si>
  <si>
    <t>43.231.645/0001-48</t>
  </si>
  <si>
    <t>Comercial de Alimentos AMRM Eireli</t>
  </si>
  <si>
    <t>31.365.558/0001-02</t>
  </si>
  <si>
    <t>Melhor Gas Distribuidora Ltda Epp</t>
  </si>
  <si>
    <t>48.100.176/0002-22</t>
  </si>
  <si>
    <t>Comercial Zaragoza Imp e Exp Ltda</t>
  </si>
  <si>
    <t>05.868.574/0004-42</t>
  </si>
  <si>
    <t>Amade Comércio de Produtos de Limpeza Ltda</t>
  </si>
  <si>
    <t>61.435.970/0001-04</t>
  </si>
  <si>
    <t>material de limpeza</t>
  </si>
  <si>
    <t>Sygapel Comércio e Distribuição Ltda Me</t>
  </si>
  <si>
    <t>24.081.306/0001-88</t>
  </si>
  <si>
    <t>Sales Equip e Prod Hig Prof Ltda</t>
  </si>
  <si>
    <t>10.290.557/0001-68</t>
  </si>
  <si>
    <t>Spartan de Brasil Produtos Quimicos Ltda</t>
  </si>
  <si>
    <t>46.256.772/0002-70</t>
  </si>
  <si>
    <t>Novaliança Pharma Comércio de Var Prod Farmaceutico</t>
  </si>
  <si>
    <t>37.801.332/0001-85</t>
  </si>
  <si>
    <t>material de higiene pessoal</t>
  </si>
  <si>
    <t>Reval Atacado de Papelaria lTDA</t>
  </si>
  <si>
    <t>52.434.156/0001-84</t>
  </si>
  <si>
    <t>material de escritório</t>
  </si>
  <si>
    <t>Sist de Serv RB Quality Com Embalagem Ltda</t>
  </si>
  <si>
    <t>08.189.587/0001-30</t>
  </si>
  <si>
    <t>Reval Atacado de Papelaria Ltda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</si>
  <si>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</si>
  <si>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</si>
  <si>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</si>
  <si>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</si>
  <si>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</si>
  <si>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</si>
  <si>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</si>
  <si>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</si>
  <si>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</si>
  <si>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</si>
  <si>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</si>
  <si>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</si>
  <si>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</si>
  <si>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</si>
  <si>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</si>
  <si>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</si>
  <si>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J F Serviços Médicos Eireli</t>
  </si>
  <si>
    <t>32.179.567/0001-63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</si>
  <si>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</si>
  <si>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</si>
  <si>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</si>
  <si>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</si>
  <si>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</si>
  <si>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</si>
  <si>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</si>
  <si>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</si>
  <si>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</si>
  <si>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</si>
  <si>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35.820.448/0081-10</t>
  </si>
  <si>
    <t>assistência técnica</t>
  </si>
  <si>
    <t>SGS Auditoria e Consultoria Contábil Ltda</t>
  </si>
  <si>
    <t>44.392.386/0001-08</t>
  </si>
  <si>
    <t>auditoria contábil</t>
  </si>
  <si>
    <t>Tivit Terceirização de Processos Serv e Tecn S.A</t>
  </si>
  <si>
    <t>07.073.027/0070-85</t>
  </si>
  <si>
    <t>armazenagem de arquivos</t>
  </si>
  <si>
    <t>F. Rodrigues Soluções e Serviços Empresariais</t>
  </si>
  <si>
    <t>68.295.880/0001-04</t>
  </si>
  <si>
    <t>medicina do trabalho</t>
  </si>
  <si>
    <t>Noseap Fisioterapia e Reabilitação Eireli</t>
  </si>
  <si>
    <t>37.556.641/0001-37</t>
  </si>
  <si>
    <t>serviço de fisioterapia</t>
  </si>
  <si>
    <t>CP Ferreira Instrumentação Cirrurgica Me</t>
  </si>
  <si>
    <t>12.436.766/0001-00</t>
  </si>
  <si>
    <t>serviço de instrumentação</t>
  </si>
  <si>
    <t>Apretec Geradores e Serviços Ltda</t>
  </si>
  <si>
    <t>04.023.744/0001-82</t>
  </si>
  <si>
    <t>manutenção gerador</t>
  </si>
  <si>
    <t>Jodola Contabilidade Ltda</t>
  </si>
  <si>
    <t>48.518.344/0001-13</t>
  </si>
  <si>
    <t>serviço de contabilidade</t>
  </si>
  <si>
    <t>A R Ortiz Comércio e Manutenção de Equipamentos</t>
  </si>
  <si>
    <t>24.470.969/0001-94</t>
  </si>
  <si>
    <t>manutenção equip médico</t>
  </si>
  <si>
    <t>Conceito Zeladoria Patrimonial toda Me</t>
  </si>
  <si>
    <t>09.442.267/0001-03</t>
  </si>
  <si>
    <t>controlador de acesso</t>
  </si>
  <si>
    <t>Produmed Serviços Industria e Comércio Ltda</t>
  </si>
  <si>
    <t>55.634.901/0001-27</t>
  </si>
  <si>
    <t>esterilização de material</t>
  </si>
  <si>
    <t>Wareline do Brasil Desenvolvimento de Software Ltda</t>
  </si>
  <si>
    <t>71.613.996/0001-59</t>
  </si>
  <si>
    <t>sistema</t>
  </si>
  <si>
    <t>Transx Transportes Ltda</t>
  </si>
  <si>
    <t>28.874.521/0001-97</t>
  </si>
  <si>
    <t>serviço de motoboy</t>
  </si>
  <si>
    <t>Alvaro Assad Ghiraldini Sociedade Individual de Advocacia</t>
  </si>
  <si>
    <t>41.593.452/0001-01</t>
  </si>
  <si>
    <t>assessoria jurídica</t>
  </si>
  <si>
    <t>serviço de laboratório</t>
  </si>
  <si>
    <t>exame tomografia</t>
  </si>
  <si>
    <t xml:space="preserve">locação </t>
  </si>
  <si>
    <t>locações diversas</t>
  </si>
  <si>
    <t>fatura</t>
  </si>
  <si>
    <t>Kaprinter Comércio Serviço e Locação de Equipamaneto</t>
  </si>
  <si>
    <t>16.893.341/0001-73</t>
  </si>
  <si>
    <t>locação de impressoras</t>
  </si>
  <si>
    <t>Companhia de Saneamento Básico do Estado de São Paulo- Sabesp</t>
  </si>
  <si>
    <t>água/esgoto</t>
  </si>
  <si>
    <t>gás</t>
  </si>
  <si>
    <t>EDP São Paulo Distribuição de Energia S.A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</si>
  <si>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</si>
  <si>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</si>
  <si>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</si>
  <si>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</si>
  <si>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</si>
  <si>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</si>
  <si>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35.820.448/0100-18</t>
  </si>
  <si>
    <t>Diagnóstico da América</t>
  </si>
  <si>
    <t>coleta resíduos</t>
  </si>
  <si>
    <t>coleta resíduos (parcial)</t>
  </si>
  <si>
    <t>Guararema, 28 de fevereiro de 2023.</t>
  </si>
  <si>
    <t>Transf. Bancária nº 4073178 constante do Extrato</t>
  </si>
  <si>
    <t>Transf. Bancária nº 1471824 constante do Extrato</t>
  </si>
  <si>
    <t>Transf. Bancária nº 6769265 constante do Extrato</t>
  </si>
  <si>
    <t>Cedeco Diagnóstico Médico Eireli</t>
  </si>
  <si>
    <t>01.463.474/0002-13</t>
  </si>
  <si>
    <t>Pioneira Saneamento e Limpeza Urbana Ltda</t>
  </si>
  <si>
    <t>62.719.083/0022-55</t>
  </si>
  <si>
    <t>Funcionários da Santa Casa de Misericórdia de Guararema</t>
  </si>
  <si>
    <t>Funcionário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</si>
</sst>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4" fillId="0" borderId="0" xfId="0" applyFont="1"/>
    <xf numFmtId="164" fontId="2" fillId="0" borderId="1" xfId="20" applyFont="1" applyFill="1" applyBorder="1"/>
    <xf numFmtId="0" fontId="17" fillId="0" borderId="1" xfId="0" applyFont="1" applyBorder="1" applyAlignment="1">
      <alignment horizontal="center" wrapText="1"/>
    </xf>
    <xf numFmtId="164" fontId="18" fillId="0" borderId="0" xfId="0" applyNumberFormat="1" applyFont="1"/>
    <xf numFmtId="164" fontId="19" fillId="0" borderId="0" xfId="20" applyFont="1" applyFill="1" applyBorder="1"/>
    <xf numFmtId="0" fontId="18" fillId="0" borderId="0" xfId="0" applyFont="1"/>
    <xf numFmtId="164" fontId="0" fillId="0" borderId="1" xfId="20" applyFont="1" applyFill="1" applyBorder="1"/>
    <xf numFmtId="14" fontId="8" fillId="0" borderId="1" xfId="0" applyNumberFormat="1" applyFont="1" applyBorder="1"/>
    <xf numFmtId="164" fontId="20" fillId="2" borderId="1" xfId="20" applyFont="1" applyFill="1" applyBorder="1"/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164" fontId="6" fillId="3" borderId="1" xfId="20" applyFont="1" applyFill="1" applyBorder="1"/>
    <xf numFmtId="0" fontId="8" fillId="0" borderId="1" xfId="0" applyFont="1" applyBorder="1" applyAlignment="1">
      <alignment horizontal="left"/>
    </xf>
    <xf numFmtId="164" fontId="0" fillId="0" borderId="0" xfId="20" applyFont="1" applyFill="1"/>
    <xf numFmtId="14" fontId="0" fillId="0" borderId="0" xfId="0" applyNumberFormat="1"/>
    <xf numFmtId="0" fontId="18" fillId="0" borderId="1" xfId="0" applyFont="1" applyBorder="1" applyAlignment="1">
      <alignment horizontal="center" wrapText="1"/>
    </xf>
    <xf numFmtId="14" fontId="13" fillId="0" borderId="1" xfId="0" applyNumberFormat="1" applyFont="1" applyBorder="1"/>
    <xf numFmtId="164" fontId="0" fillId="0" borderId="0" xfId="20" applyFont="1" applyFill="1" applyBorder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/>
    <xf numFmtId="0" fontId="14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workbookViewId="0" topLeftCell="A52">
      <selection activeCell="B64" sqref="B64:B79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72" t="s">
        <v>106</v>
      </c>
      <c r="B1" s="72"/>
      <c r="C1" s="72"/>
      <c r="D1" s="72"/>
      <c r="E1" s="72"/>
      <c r="F1" s="72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72" t="s">
        <v>79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72" t="s">
        <v>98</v>
      </c>
      <c r="B6" s="72"/>
      <c r="C6" s="72"/>
      <c r="D6" s="72"/>
      <c r="E6" s="72"/>
      <c r="F6" s="72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93</v>
      </c>
      <c r="B8" s="1" t="s">
        <v>16</v>
      </c>
      <c r="C8" s="1"/>
      <c r="D8" s="1"/>
      <c r="E8" s="1"/>
      <c r="F8" s="1"/>
    </row>
    <row r="9" spans="1:6" ht="15">
      <c r="A9" s="4" t="s">
        <v>94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95</v>
      </c>
      <c r="B12" s="1" t="s">
        <v>117</v>
      </c>
      <c r="C12" s="1"/>
      <c r="D12" s="1"/>
      <c r="E12" s="1"/>
      <c r="F12" s="1"/>
    </row>
    <row r="13" spans="1:6" ht="15">
      <c r="A13" s="4" t="s">
        <v>28</v>
      </c>
      <c r="B13" s="42" t="s">
        <v>118</v>
      </c>
      <c r="C13" s="1"/>
      <c r="D13" s="1"/>
      <c r="E13" s="1"/>
      <c r="F13" s="1"/>
    </row>
    <row r="14" spans="1:6" ht="51.75" customHeight="1">
      <c r="A14" s="4" t="s">
        <v>96</v>
      </c>
      <c r="B14" s="91" t="s">
        <v>134</v>
      </c>
      <c r="C14" s="91"/>
      <c r="D14" s="91"/>
      <c r="E14" s="91"/>
      <c r="F14" s="91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97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92" t="s">
        <v>30</v>
      </c>
      <c r="D18" s="93"/>
      <c r="E18" s="94" t="s">
        <v>31</v>
      </c>
      <c r="F18" s="94"/>
    </row>
    <row r="19" spans="1:9" ht="15">
      <c r="A19" s="12" t="s">
        <v>131</v>
      </c>
      <c r="B19" s="69">
        <v>44923</v>
      </c>
      <c r="C19" s="82" t="s">
        <v>132</v>
      </c>
      <c r="D19" s="83"/>
      <c r="E19" s="85">
        <v>16899405.7</v>
      </c>
      <c r="F19" s="85"/>
      <c r="I19" s="21"/>
    </row>
    <row r="20" spans="1:9" ht="15">
      <c r="A20" s="12"/>
      <c r="B20" s="46"/>
      <c r="C20" s="82"/>
      <c r="D20" s="83"/>
      <c r="E20" s="86"/>
      <c r="F20" s="86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89" t="s">
        <v>76</v>
      </c>
      <c r="B22" s="90"/>
      <c r="C22" s="90"/>
      <c r="D22" s="90"/>
      <c r="E22" s="90"/>
      <c r="F22" s="90"/>
    </row>
    <row r="23" spans="1:6" ht="28.5" customHeight="1">
      <c r="A23" s="18" t="s">
        <v>32</v>
      </c>
      <c r="B23" s="18" t="s">
        <v>33</v>
      </c>
      <c r="C23" s="18" t="s">
        <v>34</v>
      </c>
      <c r="D23" s="87" t="s">
        <v>35</v>
      </c>
      <c r="E23" s="87"/>
      <c r="F23" s="18" t="s">
        <v>5</v>
      </c>
    </row>
    <row r="24" spans="1:10" ht="27" customHeight="1">
      <c r="A24" s="56">
        <v>44959</v>
      </c>
      <c r="B24" s="39"/>
      <c r="C24" s="56">
        <v>44959</v>
      </c>
      <c r="D24" s="88" t="s">
        <v>295</v>
      </c>
      <c r="E24" s="88"/>
      <c r="F24" s="39">
        <v>700000</v>
      </c>
      <c r="J24" s="20"/>
    </row>
    <row r="25" spans="1:10" ht="27" customHeight="1">
      <c r="A25" s="56"/>
      <c r="B25" s="39"/>
      <c r="C25" s="56">
        <v>44966</v>
      </c>
      <c r="D25" s="88" t="s">
        <v>296</v>
      </c>
      <c r="E25" s="88"/>
      <c r="F25" s="39">
        <v>750000</v>
      </c>
      <c r="J25" s="20"/>
    </row>
    <row r="26" spans="1:11" ht="27" customHeight="1">
      <c r="A26" s="56"/>
      <c r="B26" s="39"/>
      <c r="C26" s="56">
        <v>44973</v>
      </c>
      <c r="D26" s="88" t="s">
        <v>297</v>
      </c>
      <c r="E26" s="88"/>
      <c r="F26" s="39">
        <v>248283.8</v>
      </c>
      <c r="I26" s="21"/>
      <c r="J26" s="20"/>
      <c r="K26" s="20"/>
    </row>
    <row r="27" spans="1:11" ht="27" customHeight="1">
      <c r="A27" s="56"/>
      <c r="B27" s="39"/>
      <c r="C27" s="56"/>
      <c r="D27" s="88"/>
      <c r="E27" s="88"/>
      <c r="F27" s="39">
        <v>0</v>
      </c>
      <c r="J27" s="20"/>
      <c r="K27" s="20"/>
    </row>
    <row r="28" spans="1:11" ht="15">
      <c r="A28" s="74" t="s">
        <v>77</v>
      </c>
      <c r="B28" s="74"/>
      <c r="C28" s="74"/>
      <c r="D28" s="74"/>
      <c r="E28" s="74"/>
      <c r="F28" s="39">
        <v>0</v>
      </c>
      <c r="J28" s="20"/>
      <c r="K28" s="20"/>
    </row>
    <row r="29" spans="1:11" ht="15">
      <c r="A29" s="74" t="s">
        <v>36</v>
      </c>
      <c r="B29" s="74"/>
      <c r="C29" s="74"/>
      <c r="D29" s="74"/>
      <c r="E29" s="74"/>
      <c r="F29" s="8">
        <f>SUM(F24:F27)</f>
        <v>1698283.8</v>
      </c>
      <c r="J29" s="20"/>
      <c r="K29" s="20"/>
    </row>
    <row r="30" spans="1:11" ht="15">
      <c r="A30" s="74" t="s">
        <v>37</v>
      </c>
      <c r="B30" s="74"/>
      <c r="C30" s="74"/>
      <c r="D30" s="74"/>
      <c r="E30" s="74"/>
      <c r="F30" s="39">
        <v>252.91</v>
      </c>
      <c r="H30" s="49" t="s">
        <v>130</v>
      </c>
      <c r="J30" s="20"/>
      <c r="K30" s="20"/>
    </row>
    <row r="31" spans="1:11" ht="15">
      <c r="A31" s="74" t="s">
        <v>38</v>
      </c>
      <c r="B31" s="74"/>
      <c r="C31" s="74"/>
      <c r="D31" s="74"/>
      <c r="E31" s="74"/>
      <c r="F31" s="8">
        <v>0</v>
      </c>
      <c r="J31" s="20"/>
      <c r="K31" s="20"/>
    </row>
    <row r="32" spans="1:11" ht="15">
      <c r="A32" s="74" t="s">
        <v>39</v>
      </c>
      <c r="B32" s="74"/>
      <c r="C32" s="74"/>
      <c r="D32" s="74"/>
      <c r="E32" s="74"/>
      <c r="F32" s="8">
        <f>F28+F29+F30+F31</f>
        <v>1698536.71</v>
      </c>
      <c r="J32" s="20"/>
      <c r="K32" s="20"/>
    </row>
    <row r="33" spans="1:11" ht="15">
      <c r="A33" s="74" t="s">
        <v>78</v>
      </c>
      <c r="B33" s="74"/>
      <c r="C33" s="74"/>
      <c r="D33" s="74"/>
      <c r="E33" s="74"/>
      <c r="F33" s="8">
        <v>0</v>
      </c>
      <c r="K33" s="20"/>
    </row>
    <row r="34" spans="1:11" ht="15">
      <c r="A34" s="74" t="s">
        <v>40</v>
      </c>
      <c r="B34" s="74"/>
      <c r="C34" s="74"/>
      <c r="D34" s="74"/>
      <c r="E34" s="74"/>
      <c r="F34" s="7">
        <f>F32+F33</f>
        <v>1698536.71</v>
      </c>
      <c r="G34" s="21"/>
      <c r="I34" s="21"/>
      <c r="K34" s="20"/>
    </row>
    <row r="35" spans="1:11" ht="9.75" customHeight="1">
      <c r="A35" s="11" t="s">
        <v>41</v>
      </c>
      <c r="B35" s="2"/>
      <c r="C35" s="2"/>
      <c r="I35" s="21"/>
      <c r="K35" s="20"/>
    </row>
    <row r="36" spans="1:11" ht="11.25" customHeight="1">
      <c r="A36" s="11" t="s">
        <v>42</v>
      </c>
      <c r="B36" s="2"/>
      <c r="C36" s="2"/>
      <c r="K36" s="20"/>
    </row>
    <row r="37" spans="1:11" ht="10.5" customHeight="1">
      <c r="A37" s="11" t="s">
        <v>69</v>
      </c>
      <c r="B37" s="2"/>
      <c r="C37" s="2"/>
      <c r="I37" s="21"/>
      <c r="K37" s="20"/>
    </row>
    <row r="38" spans="1:11" ht="10.5" customHeight="1">
      <c r="A38" s="11"/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6" ht="20.1" customHeight="1">
      <c r="A52" s="72" t="s">
        <v>106</v>
      </c>
      <c r="B52" s="72"/>
      <c r="C52" s="72"/>
      <c r="D52" s="72"/>
      <c r="E52" s="72"/>
      <c r="F52" s="72"/>
    </row>
    <row r="53" spans="1:6" ht="13.5" customHeight="1">
      <c r="A53" s="35"/>
      <c r="B53" s="35"/>
      <c r="C53" s="35"/>
      <c r="D53" s="35"/>
      <c r="E53" s="35"/>
      <c r="F53" s="35"/>
    </row>
    <row r="54" spans="1:6" ht="16.5" customHeight="1">
      <c r="A54" s="72" t="s">
        <v>79</v>
      </c>
      <c r="B54" s="72"/>
      <c r="C54" s="72"/>
      <c r="D54" s="72"/>
      <c r="E54" s="72"/>
      <c r="F54" s="72"/>
    </row>
    <row r="55" spans="1:6" ht="16.5" customHeight="1">
      <c r="A55" s="72" t="s">
        <v>0</v>
      </c>
      <c r="B55" s="72"/>
      <c r="C55" s="72"/>
      <c r="D55" s="72"/>
      <c r="E55" s="72"/>
      <c r="F55" s="72"/>
    </row>
    <row r="56" spans="1:6" ht="9.75" customHeight="1">
      <c r="A56" s="35"/>
      <c r="B56" s="35"/>
      <c r="C56" s="35"/>
      <c r="D56" s="35"/>
      <c r="E56" s="35"/>
      <c r="F56" s="35"/>
    </row>
    <row r="57" spans="1:6" ht="13.5" customHeight="1">
      <c r="A57" s="72" t="s">
        <v>98</v>
      </c>
      <c r="B57" s="72"/>
      <c r="C57" s="72"/>
      <c r="D57" s="72"/>
      <c r="E57" s="72"/>
      <c r="F57" s="72"/>
    </row>
    <row r="58" ht="13.5" customHeight="1"/>
    <row r="59" spans="1:6" ht="38.25" customHeight="1">
      <c r="A59" s="95" t="s">
        <v>133</v>
      </c>
      <c r="B59" s="95"/>
      <c r="C59" s="95"/>
      <c r="D59" s="95"/>
      <c r="E59" s="95"/>
      <c r="F59" s="95"/>
    </row>
    <row r="60" ht="9.75" customHeight="1"/>
    <row r="61" spans="1:6" ht="15.75" customHeight="1">
      <c r="A61" s="84" t="s">
        <v>81</v>
      </c>
      <c r="B61" s="84"/>
      <c r="C61" s="84"/>
      <c r="D61" s="84"/>
      <c r="E61" s="84"/>
      <c r="F61" s="84"/>
    </row>
    <row r="62" spans="1:6" ht="12" customHeight="1">
      <c r="A62" s="96" t="s">
        <v>43</v>
      </c>
      <c r="B62" s="96"/>
      <c r="C62" s="96"/>
      <c r="D62" s="96"/>
      <c r="E62" s="96"/>
      <c r="F62" s="96"/>
    </row>
    <row r="63" spans="1:6" ht="68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6" ht="20.1" customHeight="1">
      <c r="A64" s="12" t="s">
        <v>22</v>
      </c>
      <c r="B64" s="43">
        <v>744265.8</v>
      </c>
      <c r="C64" s="43">
        <v>0</v>
      </c>
      <c r="D64" s="43">
        <v>744265.8</v>
      </c>
      <c r="E64" s="43">
        <f>C64+D64</f>
        <v>744265.8</v>
      </c>
      <c r="F64" s="10">
        <v>0</v>
      </c>
    </row>
    <row r="65" spans="1:6" ht="20.1" customHeight="1">
      <c r="A65" s="12" t="s">
        <v>24</v>
      </c>
      <c r="B65" s="43">
        <v>0</v>
      </c>
      <c r="C65" s="43">
        <v>0</v>
      </c>
      <c r="D65" s="43">
        <v>0</v>
      </c>
      <c r="E65" s="43">
        <f aca="true" t="shared" si="0" ref="E65:E80">C65+D65</f>
        <v>0</v>
      </c>
      <c r="F65" s="10">
        <v>0</v>
      </c>
    </row>
    <row r="66" spans="1:6" ht="20.1" customHeight="1">
      <c r="A66" s="12" t="s">
        <v>20</v>
      </c>
      <c r="B66" s="43">
        <v>43404.7</v>
      </c>
      <c r="C66" s="43">
        <v>0</v>
      </c>
      <c r="D66" s="43">
        <v>43404.7</v>
      </c>
      <c r="E66" s="43">
        <f t="shared" si="0"/>
        <v>43404.7</v>
      </c>
      <c r="F66" s="10">
        <v>0</v>
      </c>
    </row>
    <row r="67" spans="1:9" ht="20.1" customHeight="1">
      <c r="A67" s="12" t="s">
        <v>70</v>
      </c>
      <c r="B67" s="43">
        <v>13721.34</v>
      </c>
      <c r="C67" s="43">
        <v>0</v>
      </c>
      <c r="D67" s="43">
        <v>13721.34</v>
      </c>
      <c r="E67" s="43">
        <f t="shared" si="0"/>
        <v>13721.34</v>
      </c>
      <c r="F67" s="10">
        <v>0</v>
      </c>
      <c r="I67" s="34"/>
    </row>
    <row r="68" spans="1:9" ht="20.1" customHeight="1">
      <c r="A68" s="12" t="s">
        <v>21</v>
      </c>
      <c r="B68" s="43">
        <v>17383.08</v>
      </c>
      <c r="C68" s="43">
        <v>0</v>
      </c>
      <c r="D68" s="43">
        <v>17383.08</v>
      </c>
      <c r="E68" s="43">
        <f t="shared" si="0"/>
        <v>17383.08</v>
      </c>
      <c r="F68" s="10">
        <v>0</v>
      </c>
      <c r="I68" s="34"/>
    </row>
    <row r="69" spans="1:6" ht="20.1" customHeight="1">
      <c r="A69" s="14" t="s">
        <v>25</v>
      </c>
      <c r="B69" s="43">
        <v>19278.01</v>
      </c>
      <c r="C69" s="43">
        <v>0</v>
      </c>
      <c r="D69" s="43">
        <v>19278.01</v>
      </c>
      <c r="E69" s="43">
        <f t="shared" si="0"/>
        <v>19278.01</v>
      </c>
      <c r="F69" s="10">
        <v>0</v>
      </c>
    </row>
    <row r="70" spans="1:6" ht="20.1" customHeight="1">
      <c r="A70" s="12" t="s">
        <v>49</v>
      </c>
      <c r="B70" s="43">
        <v>681779.18</v>
      </c>
      <c r="C70" s="43">
        <v>0</v>
      </c>
      <c r="D70" s="43">
        <v>681779.18</v>
      </c>
      <c r="E70" s="43">
        <f t="shared" si="0"/>
        <v>681779.18</v>
      </c>
      <c r="F70" s="10">
        <v>0</v>
      </c>
    </row>
    <row r="71" spans="1:9" ht="20.1" customHeight="1">
      <c r="A71" s="14" t="s">
        <v>23</v>
      </c>
      <c r="B71" s="43">
        <v>108432.77</v>
      </c>
      <c r="C71" s="43">
        <v>0</v>
      </c>
      <c r="D71" s="43">
        <v>108432.77</v>
      </c>
      <c r="E71" s="43">
        <f t="shared" si="0"/>
        <v>108432.77</v>
      </c>
      <c r="F71" s="10">
        <v>0</v>
      </c>
      <c r="I71" s="41"/>
    </row>
    <row r="72" spans="1:6" ht="20.1" customHeight="1">
      <c r="A72" s="12" t="s">
        <v>50</v>
      </c>
      <c r="B72" s="43">
        <v>0</v>
      </c>
      <c r="C72" s="43">
        <v>0</v>
      </c>
      <c r="D72" s="43">
        <v>0</v>
      </c>
      <c r="E72" s="43">
        <f t="shared" si="0"/>
        <v>0</v>
      </c>
      <c r="F72" s="10">
        <v>0</v>
      </c>
    </row>
    <row r="73" spans="1:6" ht="20.1" customHeight="1">
      <c r="A73" s="12" t="s">
        <v>26</v>
      </c>
      <c r="B73" s="43">
        <v>6479.5</v>
      </c>
      <c r="C73" s="43">
        <v>0</v>
      </c>
      <c r="D73" s="43">
        <v>6479.5</v>
      </c>
      <c r="E73" s="43">
        <f t="shared" si="0"/>
        <v>6479.5</v>
      </c>
      <c r="F73" s="10">
        <v>0</v>
      </c>
    </row>
    <row r="74" spans="1:9" ht="20.1" customHeight="1">
      <c r="A74" s="12" t="s">
        <v>51</v>
      </c>
      <c r="B74" s="43">
        <v>24542.51</v>
      </c>
      <c r="C74" s="43">
        <v>0</v>
      </c>
      <c r="D74" s="43">
        <v>24542.51</v>
      </c>
      <c r="E74" s="43">
        <f t="shared" si="0"/>
        <v>24542.51</v>
      </c>
      <c r="F74" s="10">
        <v>0</v>
      </c>
      <c r="I74" s="41"/>
    </row>
    <row r="75" spans="1:9" ht="20.1" customHeight="1">
      <c r="A75" s="12" t="s">
        <v>52</v>
      </c>
      <c r="B75" s="43">
        <v>6005.01</v>
      </c>
      <c r="C75" s="43">
        <v>0</v>
      </c>
      <c r="D75" s="43">
        <v>6005.01</v>
      </c>
      <c r="E75" s="43">
        <f t="shared" si="0"/>
        <v>6005.01</v>
      </c>
      <c r="F75" s="10">
        <v>0</v>
      </c>
      <c r="I75" s="34"/>
    </row>
    <row r="76" spans="1:9" ht="20.1" customHeight="1">
      <c r="A76" s="14" t="s">
        <v>53</v>
      </c>
      <c r="B76" s="43">
        <v>0</v>
      </c>
      <c r="C76" s="43">
        <v>0</v>
      </c>
      <c r="D76" s="43">
        <v>0</v>
      </c>
      <c r="E76" s="43">
        <f t="shared" si="0"/>
        <v>0</v>
      </c>
      <c r="F76" s="10">
        <v>0</v>
      </c>
      <c r="I76" s="34"/>
    </row>
    <row r="77" spans="1:9" ht="22.5" customHeight="1">
      <c r="A77" s="12" t="s">
        <v>54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41"/>
    </row>
    <row r="78" spans="1:9" ht="23.25" customHeight="1">
      <c r="A78" s="14" t="s">
        <v>55</v>
      </c>
      <c r="B78" s="43">
        <v>121.9</v>
      </c>
      <c r="C78" s="43">
        <v>0</v>
      </c>
      <c r="D78" s="43">
        <v>121.9</v>
      </c>
      <c r="E78" s="43">
        <f t="shared" si="0"/>
        <v>121.9</v>
      </c>
      <c r="F78" s="10">
        <v>0</v>
      </c>
      <c r="I78" s="34"/>
    </row>
    <row r="79" spans="1:9" ht="20.1" customHeight="1">
      <c r="A79" s="12" t="s">
        <v>27</v>
      </c>
      <c r="B79" s="43">
        <v>33122.91</v>
      </c>
      <c r="C79" s="43">
        <v>0</v>
      </c>
      <c r="D79" s="43">
        <v>33122.91</v>
      </c>
      <c r="E79" s="43">
        <f t="shared" si="0"/>
        <v>33122.91</v>
      </c>
      <c r="F79" s="10">
        <v>0</v>
      </c>
      <c r="I79" s="34"/>
    </row>
    <row r="80" spans="1:9" ht="20.1" customHeight="1">
      <c r="A80" s="23" t="s">
        <v>6</v>
      </c>
      <c r="B80" s="24">
        <f>SUM(B64:B79)</f>
        <v>1698536.7099999997</v>
      </c>
      <c r="C80" s="24">
        <f>SUM(C64:C79)</f>
        <v>0</v>
      </c>
      <c r="D80" s="24">
        <f>SUM(D64:D79)</f>
        <v>1698536.7099999997</v>
      </c>
      <c r="E80" s="24">
        <f t="shared" si="0"/>
        <v>1698536.7099999997</v>
      </c>
      <c r="F80" s="24">
        <f>SUM(F64:F79)</f>
        <v>0</v>
      </c>
      <c r="I80" s="34"/>
    </row>
    <row r="81" spans="1:9" ht="15">
      <c r="A81" s="16" t="s">
        <v>56</v>
      </c>
      <c r="I81" s="34"/>
    </row>
    <row r="82" spans="1:9" ht="15">
      <c r="A82" s="3" t="s">
        <v>57</v>
      </c>
      <c r="B82" s="3"/>
      <c r="C82" s="3"/>
      <c r="D82" s="3"/>
      <c r="E82" s="3"/>
      <c r="F82" s="3"/>
      <c r="I82" s="34"/>
    </row>
    <row r="83" spans="1:9" ht="15">
      <c r="A83" s="3" t="s">
        <v>58</v>
      </c>
      <c r="B83" s="3"/>
      <c r="C83" s="3"/>
      <c r="D83" s="3"/>
      <c r="E83" s="3"/>
      <c r="F83" s="3"/>
      <c r="I83" s="34"/>
    </row>
    <row r="84" spans="1:9" ht="15">
      <c r="A84" s="3" t="s">
        <v>59</v>
      </c>
      <c r="B84" s="3"/>
      <c r="C84" s="3"/>
      <c r="D84" s="3"/>
      <c r="E84" s="3"/>
      <c r="F84" s="3"/>
      <c r="I84" s="34"/>
    </row>
    <row r="85" spans="1:6" ht="26.25" customHeight="1">
      <c r="A85" s="73" t="s">
        <v>60</v>
      </c>
      <c r="B85" s="73"/>
      <c r="C85" s="73"/>
      <c r="D85" s="73"/>
      <c r="E85" s="73"/>
      <c r="F85" s="73"/>
    </row>
    <row r="86" spans="1:6" ht="44.25" customHeight="1">
      <c r="A86" s="75" t="s">
        <v>71</v>
      </c>
      <c r="B86" s="75"/>
      <c r="C86" s="75"/>
      <c r="D86" s="75"/>
      <c r="E86" s="75"/>
      <c r="F86" s="75"/>
    </row>
    <row r="87" spans="1:6" ht="15">
      <c r="A87" s="3" t="s">
        <v>61</v>
      </c>
      <c r="B87" s="3"/>
      <c r="C87" s="3"/>
      <c r="D87" s="3"/>
      <c r="E87" s="3"/>
      <c r="F87" s="3"/>
    </row>
    <row r="92" spans="1:6" ht="20.1" customHeight="1">
      <c r="A92" s="72" t="s">
        <v>106</v>
      </c>
      <c r="B92" s="72"/>
      <c r="C92" s="72"/>
      <c r="D92" s="72"/>
      <c r="E92" s="72"/>
      <c r="F92" s="72"/>
    </row>
    <row r="93" spans="1:6" ht="9" customHeight="1">
      <c r="A93" s="35"/>
      <c r="B93" s="35"/>
      <c r="C93" s="35"/>
      <c r="D93" s="35"/>
      <c r="E93" s="35"/>
      <c r="F93" s="35"/>
    </row>
    <row r="94" spans="1:6" ht="20.1" customHeight="1">
      <c r="A94" s="72" t="s">
        <v>79</v>
      </c>
      <c r="B94" s="72"/>
      <c r="C94" s="72"/>
      <c r="D94" s="72"/>
      <c r="E94" s="72"/>
      <c r="F94" s="72"/>
    </row>
    <row r="95" spans="1:6" ht="20.1" customHeight="1">
      <c r="A95" s="72" t="s">
        <v>0</v>
      </c>
      <c r="B95" s="72"/>
      <c r="C95" s="72"/>
      <c r="D95" s="72"/>
      <c r="E95" s="72"/>
      <c r="F95" s="72"/>
    </row>
    <row r="96" spans="1:6" ht="9" customHeight="1">
      <c r="A96" s="35"/>
      <c r="B96" s="35"/>
      <c r="C96" s="35"/>
      <c r="D96" s="35"/>
      <c r="E96" s="35"/>
      <c r="F96" s="35"/>
    </row>
    <row r="97" spans="1:6" ht="20.1" customHeight="1">
      <c r="A97" s="72" t="s">
        <v>98</v>
      </c>
      <c r="B97" s="72"/>
      <c r="C97" s="72"/>
      <c r="D97" s="72"/>
      <c r="E97" s="72"/>
      <c r="F97" s="72"/>
    </row>
    <row r="100" spans="1:6" ht="20.1" customHeight="1">
      <c r="A100" s="79" t="s">
        <v>62</v>
      </c>
      <c r="B100" s="80"/>
      <c r="C100" s="80"/>
      <c r="D100" s="80"/>
      <c r="E100" s="81"/>
      <c r="F100" s="19"/>
    </row>
    <row r="101" spans="1:6" ht="20.1" customHeight="1">
      <c r="A101" s="76" t="s">
        <v>63</v>
      </c>
      <c r="B101" s="77"/>
      <c r="C101" s="77"/>
      <c r="D101" s="77"/>
      <c r="E101" s="78"/>
      <c r="F101" s="10">
        <f>F34</f>
        <v>1698536.71</v>
      </c>
    </row>
    <row r="102" spans="1:6" ht="20.1" customHeight="1">
      <c r="A102" s="76" t="s">
        <v>64</v>
      </c>
      <c r="B102" s="77"/>
      <c r="C102" s="77"/>
      <c r="D102" s="77"/>
      <c r="E102" s="78"/>
      <c r="F102" s="10">
        <f>C80+D80</f>
        <v>1698536.7099999997</v>
      </c>
    </row>
    <row r="103" spans="1:9" ht="20.1" customHeight="1">
      <c r="A103" s="76" t="s">
        <v>65</v>
      </c>
      <c r="B103" s="77"/>
      <c r="C103" s="77"/>
      <c r="D103" s="77"/>
      <c r="E103" s="78"/>
      <c r="F103" s="10">
        <f>F32-(F102-F33)</f>
        <v>0</v>
      </c>
      <c r="I103" s="20"/>
    </row>
    <row r="104" spans="1:10" ht="20.1" customHeight="1">
      <c r="A104" s="76" t="s">
        <v>66</v>
      </c>
      <c r="B104" s="77"/>
      <c r="C104" s="77"/>
      <c r="D104" s="77"/>
      <c r="E104" s="78"/>
      <c r="F104" s="10">
        <v>0</v>
      </c>
      <c r="I104" s="20"/>
      <c r="J104" s="34"/>
    </row>
    <row r="105" spans="1:10" ht="20.1" customHeight="1">
      <c r="A105" s="76" t="s">
        <v>80</v>
      </c>
      <c r="B105" s="77"/>
      <c r="C105" s="77"/>
      <c r="D105" s="77"/>
      <c r="E105" s="78"/>
      <c r="F105" s="10">
        <f>F103-F104</f>
        <v>0</v>
      </c>
      <c r="I105" s="20"/>
      <c r="J105" s="34"/>
    </row>
    <row r="106" ht="15">
      <c r="I106" s="20"/>
    </row>
    <row r="107" ht="15">
      <c r="I107" s="34"/>
    </row>
    <row r="108" spans="1:9" ht="15" customHeight="1">
      <c r="A108" s="71" t="s">
        <v>107</v>
      </c>
      <c r="B108" s="71"/>
      <c r="C108" s="71"/>
      <c r="D108" s="71"/>
      <c r="E108" s="71"/>
      <c r="F108" s="71"/>
      <c r="I108" s="21"/>
    </row>
    <row r="109" spans="1:6" ht="30" customHeight="1">
      <c r="A109" s="71"/>
      <c r="B109" s="71"/>
      <c r="C109" s="71"/>
      <c r="D109" s="71"/>
      <c r="E109" s="71"/>
      <c r="F109" s="71"/>
    </row>
    <row r="110" spans="9:10" ht="15">
      <c r="I110" s="21"/>
      <c r="J110" s="20"/>
    </row>
    <row r="111" spans="1:10" ht="15">
      <c r="A111" t="s">
        <v>294</v>
      </c>
      <c r="I111" s="21"/>
      <c r="J111" s="20"/>
    </row>
    <row r="112" spans="9:10" ht="15"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1:10" ht="15">
      <c r="A116" s="17" t="s">
        <v>116</v>
      </c>
      <c r="C116" s="17" t="s">
        <v>82</v>
      </c>
      <c r="I116" s="21"/>
      <c r="J116" s="20"/>
    </row>
    <row r="117" spans="1:10" ht="15">
      <c r="A117" s="17" t="s">
        <v>7</v>
      </c>
      <c r="C117" s="17" t="s">
        <v>8</v>
      </c>
      <c r="I117" s="21"/>
      <c r="J117" s="20"/>
    </row>
    <row r="118" spans="9:10" ht="15">
      <c r="I118" s="21"/>
      <c r="J118" s="21"/>
    </row>
    <row r="119" ht="15">
      <c r="I119" s="21"/>
    </row>
    <row r="121" ht="15">
      <c r="I121" s="20"/>
    </row>
    <row r="122" ht="15">
      <c r="I122" s="21"/>
    </row>
    <row r="123" ht="15">
      <c r="I123" s="21"/>
    </row>
  </sheetData>
  <mergeCells count="44">
    <mergeCell ref="A92:F92"/>
    <mergeCell ref="A59:F59"/>
    <mergeCell ref="A62:F62"/>
    <mergeCell ref="A55:F55"/>
    <mergeCell ref="A28:E28"/>
    <mergeCell ref="A33:E33"/>
    <mergeCell ref="A34:E34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2"/>
  <sheetViews>
    <sheetView tabSelected="1" workbookViewId="0" topLeftCell="A1">
      <selection activeCell="E223" sqref="E223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9" customWidth="1"/>
    <col min="6" max="6" width="15.28125" style="29" customWidth="1"/>
    <col min="7" max="7" width="15.140625" style="54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84" t="s">
        <v>106</v>
      </c>
      <c r="B1" s="84"/>
      <c r="C1" s="84"/>
      <c r="D1" s="84"/>
      <c r="E1" s="84"/>
      <c r="F1" s="84"/>
      <c r="G1" s="97"/>
      <c r="H1" s="5"/>
    </row>
    <row r="2" spans="1:8" ht="15">
      <c r="A2" s="84" t="s">
        <v>9</v>
      </c>
      <c r="B2" s="84"/>
      <c r="C2" s="84"/>
      <c r="D2" s="84"/>
      <c r="E2" s="84"/>
      <c r="F2" s="84"/>
      <c r="G2" s="97"/>
      <c r="H2" s="5"/>
    </row>
    <row r="3" spans="1:8" ht="15">
      <c r="A3" s="84" t="s">
        <v>0</v>
      </c>
      <c r="B3" s="84"/>
      <c r="C3" s="84"/>
      <c r="D3" s="84"/>
      <c r="E3" s="84"/>
      <c r="F3" s="84"/>
      <c r="G3" s="97"/>
      <c r="H3" s="5"/>
    </row>
    <row r="4" spans="1:8" ht="15">
      <c r="A4" s="101"/>
      <c r="B4" s="102"/>
      <c r="C4" s="102"/>
      <c r="D4" s="102"/>
      <c r="E4" s="102"/>
      <c r="F4" s="102"/>
      <c r="G4" s="103"/>
      <c r="H4" s="104"/>
    </row>
    <row r="5" spans="1:8" ht="15">
      <c r="A5" s="98" t="s">
        <v>98</v>
      </c>
      <c r="B5" s="98"/>
      <c r="C5" s="98"/>
      <c r="D5" s="98"/>
      <c r="E5" s="98"/>
      <c r="F5" s="98"/>
      <c r="G5" s="99"/>
      <c r="H5" s="5"/>
    </row>
    <row r="6" spans="1:8" ht="15">
      <c r="A6" s="105"/>
      <c r="B6" s="106"/>
      <c r="C6" s="106"/>
      <c r="D6" s="106"/>
      <c r="E6" s="106"/>
      <c r="F6" s="106"/>
      <c r="G6" s="107"/>
      <c r="H6" s="108"/>
    </row>
    <row r="7" spans="1:8" ht="15">
      <c r="A7" s="100" t="s">
        <v>10</v>
      </c>
      <c r="B7" s="100"/>
      <c r="C7" s="100"/>
      <c r="D7" s="100"/>
      <c r="E7" s="100"/>
      <c r="F7" s="100"/>
      <c r="G7" s="97"/>
      <c r="H7" s="5"/>
    </row>
    <row r="8" spans="1:8" ht="43.5" customHeight="1">
      <c r="A8" s="44" t="s">
        <v>11</v>
      </c>
      <c r="B8" s="33" t="s">
        <v>12</v>
      </c>
      <c r="C8" s="6" t="s">
        <v>13</v>
      </c>
      <c r="D8" s="6" t="s">
        <v>99</v>
      </c>
      <c r="E8" s="26" t="s">
        <v>14</v>
      </c>
      <c r="F8" s="26"/>
      <c r="G8" s="51" t="s">
        <v>15</v>
      </c>
      <c r="H8" s="5"/>
    </row>
    <row r="9" spans="1:8" ht="23.25" customHeight="1">
      <c r="A9" s="25">
        <v>44957</v>
      </c>
      <c r="B9" s="47" t="s">
        <v>19</v>
      </c>
      <c r="C9" s="38" t="s">
        <v>302</v>
      </c>
      <c r="D9" s="5"/>
      <c r="E9" s="28" t="s">
        <v>72</v>
      </c>
      <c r="F9" s="27" t="s">
        <v>22</v>
      </c>
      <c r="G9" s="55">
        <v>467622.58</v>
      </c>
      <c r="H9" s="5">
        <v>401</v>
      </c>
    </row>
    <row r="10" spans="1:9" ht="23.25" customHeight="1">
      <c r="A10" s="25">
        <v>44957</v>
      </c>
      <c r="B10" s="47" t="s">
        <v>19</v>
      </c>
      <c r="C10" s="5" t="s">
        <v>125</v>
      </c>
      <c r="D10" s="5"/>
      <c r="E10" s="28" t="s">
        <v>119</v>
      </c>
      <c r="F10" s="27" t="s">
        <v>22</v>
      </c>
      <c r="G10" s="55">
        <v>463.5</v>
      </c>
      <c r="H10" s="5">
        <v>391674</v>
      </c>
      <c r="I10" s="66"/>
    </row>
    <row r="11" spans="1:9" ht="23.25" customHeight="1">
      <c r="A11" s="25">
        <v>44957</v>
      </c>
      <c r="B11" s="47" t="s">
        <v>19</v>
      </c>
      <c r="C11" s="5" t="s">
        <v>87</v>
      </c>
      <c r="D11" s="38"/>
      <c r="E11" s="38" t="s">
        <v>119</v>
      </c>
      <c r="F11" s="27" t="s">
        <v>22</v>
      </c>
      <c r="G11" s="55">
        <v>1752.42</v>
      </c>
      <c r="H11" s="5">
        <v>39106</v>
      </c>
      <c r="I11" s="67"/>
    </row>
    <row r="12" spans="1:8" ht="23.25" customHeight="1">
      <c r="A12" s="25">
        <v>44957</v>
      </c>
      <c r="B12" s="47" t="s">
        <v>19</v>
      </c>
      <c r="C12" s="5" t="s">
        <v>126</v>
      </c>
      <c r="D12" s="28"/>
      <c r="E12" s="28" t="s">
        <v>127</v>
      </c>
      <c r="F12" s="27" t="s">
        <v>22</v>
      </c>
      <c r="G12" s="55">
        <v>114.23</v>
      </c>
      <c r="H12" s="5">
        <v>4075</v>
      </c>
    </row>
    <row r="13" spans="1:8" ht="23.25" customHeight="1">
      <c r="A13" s="25">
        <v>44957</v>
      </c>
      <c r="B13" s="47" t="s">
        <v>74</v>
      </c>
      <c r="C13" s="5" t="s">
        <v>73</v>
      </c>
      <c r="D13" s="38"/>
      <c r="E13" s="38" t="s">
        <v>120</v>
      </c>
      <c r="F13" s="27" t="s">
        <v>22</v>
      </c>
      <c r="G13" s="55">
        <v>25896.54</v>
      </c>
      <c r="H13" s="5">
        <v>391697</v>
      </c>
    </row>
    <row r="14" spans="1:8" ht="23.25" customHeight="1">
      <c r="A14" s="25">
        <v>44964</v>
      </c>
      <c r="B14" s="47" t="s">
        <v>19</v>
      </c>
      <c r="C14" s="38" t="s">
        <v>84</v>
      </c>
      <c r="D14" s="38" t="s">
        <v>100</v>
      </c>
      <c r="E14" s="28" t="s">
        <v>124</v>
      </c>
      <c r="F14" s="27" t="s">
        <v>22</v>
      </c>
      <c r="G14" s="55">
        <v>799.02</v>
      </c>
      <c r="H14" s="5">
        <v>4124</v>
      </c>
    </row>
    <row r="15" spans="1:8" ht="23.25" customHeight="1">
      <c r="A15" s="25">
        <v>44965</v>
      </c>
      <c r="B15" s="47" t="s">
        <v>75</v>
      </c>
      <c r="C15" s="38" t="s">
        <v>103</v>
      </c>
      <c r="D15" s="38" t="s">
        <v>104</v>
      </c>
      <c r="E15" s="28" t="s">
        <v>122</v>
      </c>
      <c r="F15" s="27" t="s">
        <v>22</v>
      </c>
      <c r="G15" s="55">
        <v>93.72</v>
      </c>
      <c r="H15" s="5">
        <v>4110</v>
      </c>
    </row>
    <row r="16" spans="1:8" ht="25.5" customHeight="1">
      <c r="A16" s="25">
        <v>44965</v>
      </c>
      <c r="B16" s="47" t="s">
        <v>75</v>
      </c>
      <c r="C16" s="38" t="s">
        <v>103</v>
      </c>
      <c r="D16" s="38" t="s">
        <v>104</v>
      </c>
      <c r="E16" s="27" t="s">
        <v>121</v>
      </c>
      <c r="F16" s="27" t="s">
        <v>22</v>
      </c>
      <c r="G16" s="55">
        <v>59.96</v>
      </c>
      <c r="H16" s="5">
        <v>4111</v>
      </c>
    </row>
    <row r="17" spans="1:8" ht="26.25" customHeight="1">
      <c r="A17" s="25">
        <v>44950</v>
      </c>
      <c r="B17" s="27">
        <v>229872</v>
      </c>
      <c r="C17" s="38" t="s">
        <v>105</v>
      </c>
      <c r="D17" s="38" t="s">
        <v>101</v>
      </c>
      <c r="E17" s="27" t="s">
        <v>89</v>
      </c>
      <c r="F17" s="27" t="s">
        <v>22</v>
      </c>
      <c r="G17" s="55">
        <v>45094.86</v>
      </c>
      <c r="H17" s="5">
        <v>4108</v>
      </c>
    </row>
    <row r="18" spans="1:8" ht="26.25" customHeight="1">
      <c r="A18" s="25">
        <v>44950</v>
      </c>
      <c r="B18" s="27">
        <v>49813379</v>
      </c>
      <c r="C18" s="38" t="s">
        <v>105</v>
      </c>
      <c r="D18" s="38" t="s">
        <v>101</v>
      </c>
      <c r="E18" s="27" t="s">
        <v>89</v>
      </c>
      <c r="F18" s="27" t="s">
        <v>22</v>
      </c>
      <c r="G18" s="55">
        <v>0</v>
      </c>
      <c r="H18" s="5">
        <v>4108</v>
      </c>
    </row>
    <row r="19" spans="1:10" ht="26.25" customHeight="1">
      <c r="A19" s="25">
        <v>44942</v>
      </c>
      <c r="B19" s="47">
        <v>10960</v>
      </c>
      <c r="C19" s="38" t="s">
        <v>91</v>
      </c>
      <c r="D19" s="38" t="s">
        <v>102</v>
      </c>
      <c r="E19" s="37" t="s">
        <v>108</v>
      </c>
      <c r="F19" s="27" t="s">
        <v>22</v>
      </c>
      <c r="G19" s="55">
        <v>2794.88</v>
      </c>
      <c r="H19" s="5">
        <v>391257</v>
      </c>
      <c r="J19" s="21"/>
    </row>
    <row r="20" spans="1:8" ht="25.5" customHeight="1">
      <c r="A20" s="25">
        <v>44964</v>
      </c>
      <c r="B20" s="47" t="s">
        <v>86</v>
      </c>
      <c r="C20" s="38" t="s">
        <v>85</v>
      </c>
      <c r="D20" s="38" t="s">
        <v>18</v>
      </c>
      <c r="E20" s="37" t="s">
        <v>88</v>
      </c>
      <c r="F20" s="27" t="s">
        <v>22</v>
      </c>
      <c r="G20" s="55">
        <v>51089.09</v>
      </c>
      <c r="H20" s="5">
        <v>391074</v>
      </c>
    </row>
    <row r="21" spans="1:8" ht="25.5" customHeight="1">
      <c r="A21" s="25">
        <v>44964</v>
      </c>
      <c r="B21" s="47" t="s">
        <v>86</v>
      </c>
      <c r="C21" s="45" t="s">
        <v>85</v>
      </c>
      <c r="D21" s="38" t="s">
        <v>18</v>
      </c>
      <c r="E21" s="37" t="s">
        <v>92</v>
      </c>
      <c r="F21" s="27" t="s">
        <v>22</v>
      </c>
      <c r="G21" s="55">
        <v>89.54</v>
      </c>
      <c r="H21" s="36">
        <v>5661793</v>
      </c>
    </row>
    <row r="22" spans="1:8" ht="25.5" customHeight="1">
      <c r="A22" s="25">
        <v>44959</v>
      </c>
      <c r="B22" s="47" t="s">
        <v>86</v>
      </c>
      <c r="C22" s="45" t="s">
        <v>85</v>
      </c>
      <c r="D22" s="38" t="s">
        <v>18</v>
      </c>
      <c r="E22" s="37" t="s">
        <v>92</v>
      </c>
      <c r="F22" s="27" t="s">
        <v>22</v>
      </c>
      <c r="G22" s="55">
        <v>24</v>
      </c>
      <c r="H22" s="36">
        <v>5203587</v>
      </c>
    </row>
    <row r="23" spans="1:8" ht="25.5" customHeight="1">
      <c r="A23" s="25">
        <v>44959</v>
      </c>
      <c r="B23" s="47" t="s">
        <v>86</v>
      </c>
      <c r="C23" s="45" t="s">
        <v>85</v>
      </c>
      <c r="D23" s="38" t="s">
        <v>18</v>
      </c>
      <c r="E23" s="37" t="s">
        <v>92</v>
      </c>
      <c r="F23" s="27" t="s">
        <v>22</v>
      </c>
      <c r="G23" s="55">
        <v>749.5</v>
      </c>
      <c r="H23" s="36">
        <v>5203584</v>
      </c>
    </row>
    <row r="24" spans="1:8" ht="25.5" customHeight="1">
      <c r="A24" s="25">
        <v>44971</v>
      </c>
      <c r="B24" s="47" t="s">
        <v>86</v>
      </c>
      <c r="C24" s="45" t="s">
        <v>85</v>
      </c>
      <c r="D24" s="38" t="s">
        <v>18</v>
      </c>
      <c r="E24" s="37" t="s">
        <v>92</v>
      </c>
      <c r="F24" s="27" t="s">
        <v>22</v>
      </c>
      <c r="G24" s="55">
        <v>487.74</v>
      </c>
      <c r="H24" s="36">
        <v>5203492</v>
      </c>
    </row>
    <row r="25" spans="1:8" ht="25.5" customHeight="1">
      <c r="A25" s="25">
        <v>44957</v>
      </c>
      <c r="B25" s="47" t="s">
        <v>113</v>
      </c>
      <c r="C25" s="38" t="s">
        <v>114</v>
      </c>
      <c r="D25" s="38" t="s">
        <v>18</v>
      </c>
      <c r="E25" s="28" t="s">
        <v>129</v>
      </c>
      <c r="F25" s="27" t="s">
        <v>22</v>
      </c>
      <c r="G25" s="55">
        <v>27184.5</v>
      </c>
      <c r="H25" s="36">
        <v>5301561</v>
      </c>
    </row>
    <row r="26" spans="1:8" ht="25.5" customHeight="1">
      <c r="A26" s="25">
        <v>44957</v>
      </c>
      <c r="B26" s="47" t="s">
        <v>113</v>
      </c>
      <c r="C26" s="38" t="s">
        <v>114</v>
      </c>
      <c r="D26" s="38" t="s">
        <v>18</v>
      </c>
      <c r="E26" s="28" t="s">
        <v>88</v>
      </c>
      <c r="F26" s="27" t="s">
        <v>22</v>
      </c>
      <c r="G26" s="55">
        <v>59978.04</v>
      </c>
      <c r="H26" s="36">
        <v>391816</v>
      </c>
    </row>
    <row r="27" spans="1:8" ht="25.5" customHeight="1">
      <c r="A27" s="25">
        <v>44932</v>
      </c>
      <c r="B27" s="47" t="s">
        <v>19</v>
      </c>
      <c r="C27" s="38" t="s">
        <v>303</v>
      </c>
      <c r="D27" s="38"/>
      <c r="E27" s="28" t="s">
        <v>136</v>
      </c>
      <c r="F27" s="27" t="s">
        <v>22</v>
      </c>
      <c r="G27" s="55">
        <v>4840.62</v>
      </c>
      <c r="H27" s="36">
        <v>399</v>
      </c>
    </row>
    <row r="28" spans="1:8" ht="25.5" customHeight="1">
      <c r="A28" s="25">
        <v>44932</v>
      </c>
      <c r="B28" s="47" t="s">
        <v>19</v>
      </c>
      <c r="C28" s="38" t="s">
        <v>303</v>
      </c>
      <c r="D28" s="38"/>
      <c r="E28" s="37" t="s">
        <v>136</v>
      </c>
      <c r="F28" s="27" t="s">
        <v>22</v>
      </c>
      <c r="G28" s="55">
        <v>3297.15</v>
      </c>
      <c r="H28" s="36">
        <v>399</v>
      </c>
    </row>
    <row r="29" spans="1:8" ht="25.5" customHeight="1">
      <c r="A29" s="25">
        <v>44932</v>
      </c>
      <c r="B29" s="47" t="s">
        <v>19</v>
      </c>
      <c r="C29" s="38" t="s">
        <v>303</v>
      </c>
      <c r="D29" s="38"/>
      <c r="E29" s="37" t="s">
        <v>136</v>
      </c>
      <c r="F29" s="27" t="s">
        <v>22</v>
      </c>
      <c r="G29" s="55">
        <v>5579.53</v>
      </c>
      <c r="H29" s="36">
        <v>399</v>
      </c>
    </row>
    <row r="30" spans="1:8" ht="25.5" customHeight="1">
      <c r="A30" s="25">
        <v>44932</v>
      </c>
      <c r="B30" s="47" t="s">
        <v>19</v>
      </c>
      <c r="C30" s="38" t="s">
        <v>303</v>
      </c>
      <c r="D30" s="38"/>
      <c r="E30" s="37" t="s">
        <v>136</v>
      </c>
      <c r="F30" s="27" t="s">
        <v>22</v>
      </c>
      <c r="G30" s="55">
        <v>2085.96</v>
      </c>
      <c r="H30" s="36">
        <v>399</v>
      </c>
    </row>
    <row r="31" spans="1:8" ht="25.5" customHeight="1">
      <c r="A31" s="25">
        <v>44932</v>
      </c>
      <c r="B31" s="47" t="s">
        <v>19</v>
      </c>
      <c r="C31" s="38" t="s">
        <v>303</v>
      </c>
      <c r="D31" s="38"/>
      <c r="E31" s="37" t="s">
        <v>136</v>
      </c>
      <c r="F31" s="27" t="s">
        <v>22</v>
      </c>
      <c r="G31" s="55">
        <v>2813.49</v>
      </c>
      <c r="H31" s="36">
        <v>399</v>
      </c>
    </row>
    <row r="32" spans="1:8" ht="25.5" customHeight="1">
      <c r="A32" s="25">
        <v>44932</v>
      </c>
      <c r="B32" s="47" t="s">
        <v>19</v>
      </c>
      <c r="C32" s="38" t="s">
        <v>303</v>
      </c>
      <c r="D32" s="38"/>
      <c r="E32" s="37" t="s">
        <v>136</v>
      </c>
      <c r="F32" s="27" t="s">
        <v>22</v>
      </c>
      <c r="G32" s="55">
        <v>3617.28</v>
      </c>
      <c r="H32" s="36">
        <v>399</v>
      </c>
    </row>
    <row r="33" spans="1:8" ht="25.5" customHeight="1">
      <c r="A33" s="25">
        <v>44965</v>
      </c>
      <c r="B33" s="47" t="s">
        <v>19</v>
      </c>
      <c r="C33" s="38" t="s">
        <v>303</v>
      </c>
      <c r="D33" s="38"/>
      <c r="E33" s="37" t="s">
        <v>128</v>
      </c>
      <c r="F33" s="27" t="s">
        <v>22</v>
      </c>
      <c r="G33" s="55">
        <v>1996.53</v>
      </c>
      <c r="H33" s="36">
        <v>402</v>
      </c>
    </row>
    <row r="34" spans="1:9" ht="25.5" customHeight="1">
      <c r="A34" s="25">
        <v>44951</v>
      </c>
      <c r="B34" s="47" t="s">
        <v>19</v>
      </c>
      <c r="C34" s="38" t="s">
        <v>303</v>
      </c>
      <c r="D34" s="38"/>
      <c r="E34" s="37" t="s">
        <v>128</v>
      </c>
      <c r="F34" s="27" t="s">
        <v>22</v>
      </c>
      <c r="G34" s="55">
        <v>1552.27</v>
      </c>
      <c r="H34" s="36">
        <v>400</v>
      </c>
      <c r="I34" s="109"/>
    </row>
    <row r="35" spans="1:9" ht="25.5" customHeight="1">
      <c r="A35" s="25">
        <v>44953</v>
      </c>
      <c r="B35" s="47" t="s">
        <v>19</v>
      </c>
      <c r="C35" s="38" t="s">
        <v>303</v>
      </c>
      <c r="D35" s="38"/>
      <c r="E35" s="37" t="s">
        <v>136</v>
      </c>
      <c r="F35" s="27" t="s">
        <v>22</v>
      </c>
      <c r="G35" s="55">
        <v>4613.22</v>
      </c>
      <c r="H35" s="36">
        <v>403</v>
      </c>
      <c r="I35" s="109"/>
    </row>
    <row r="36" spans="1:10" ht="25.5" customHeight="1">
      <c r="A36" s="25">
        <v>44956</v>
      </c>
      <c r="B36" s="47" t="s">
        <v>19</v>
      </c>
      <c r="C36" s="38" t="s">
        <v>303</v>
      </c>
      <c r="D36" s="38"/>
      <c r="E36" s="37" t="s">
        <v>136</v>
      </c>
      <c r="F36" s="27" t="s">
        <v>22</v>
      </c>
      <c r="G36" s="55">
        <v>2270.49</v>
      </c>
      <c r="H36" s="36">
        <v>404</v>
      </c>
      <c r="I36" s="109"/>
      <c r="J36" s="70"/>
    </row>
    <row r="37" spans="1:9" ht="25.5" customHeight="1">
      <c r="A37" s="25">
        <v>44956</v>
      </c>
      <c r="B37" s="47" t="s">
        <v>19</v>
      </c>
      <c r="C37" s="38" t="s">
        <v>303</v>
      </c>
      <c r="D37" s="38"/>
      <c r="E37" s="37" t="s">
        <v>136</v>
      </c>
      <c r="F37" s="27" t="s">
        <v>22</v>
      </c>
      <c r="G37" s="55">
        <v>2663.38</v>
      </c>
      <c r="H37" s="36">
        <v>404</v>
      </c>
      <c r="I37" s="109"/>
    </row>
    <row r="38" spans="1:8" ht="26.25" customHeight="1">
      <c r="A38" s="58"/>
      <c r="B38" s="59"/>
      <c r="C38" s="60"/>
      <c r="D38" s="60"/>
      <c r="E38" s="61"/>
      <c r="F38" s="62"/>
      <c r="G38" s="64">
        <f>SUM(G9:G37)</f>
        <v>719624.04</v>
      </c>
      <c r="H38" s="63"/>
    </row>
    <row r="39" spans="1:8" ht="45" customHeight="1">
      <c r="A39" s="44" t="s">
        <v>11</v>
      </c>
      <c r="B39" s="33" t="s">
        <v>12</v>
      </c>
      <c r="C39" s="6" t="s">
        <v>13</v>
      </c>
      <c r="D39" s="6" t="s">
        <v>99</v>
      </c>
      <c r="E39" s="26" t="s">
        <v>14</v>
      </c>
      <c r="F39" s="26"/>
      <c r="G39" s="51" t="s">
        <v>15</v>
      </c>
      <c r="H39" s="5"/>
    </row>
    <row r="40" spans="1:9" ht="25.5" customHeight="1">
      <c r="A40" s="25">
        <v>44956</v>
      </c>
      <c r="B40" s="47" t="s">
        <v>19</v>
      </c>
      <c r="C40" s="38" t="s">
        <v>303</v>
      </c>
      <c r="D40" s="38"/>
      <c r="E40" s="37" t="s">
        <v>136</v>
      </c>
      <c r="F40" s="27" t="s">
        <v>22</v>
      </c>
      <c r="G40" s="55">
        <v>2402.02</v>
      </c>
      <c r="H40" s="36">
        <v>404</v>
      </c>
      <c r="I40" s="109"/>
    </row>
    <row r="41" spans="1:9" ht="25.5" customHeight="1">
      <c r="A41" s="25">
        <v>44956</v>
      </c>
      <c r="B41" s="47" t="s">
        <v>19</v>
      </c>
      <c r="C41" s="38" t="s">
        <v>303</v>
      </c>
      <c r="D41" s="38"/>
      <c r="E41" s="37" t="s">
        <v>136</v>
      </c>
      <c r="F41" s="27" t="s">
        <v>22</v>
      </c>
      <c r="G41" s="55">
        <v>6624.72</v>
      </c>
      <c r="H41" s="36">
        <v>404</v>
      </c>
      <c r="I41" s="109"/>
    </row>
    <row r="42" spans="1:9" ht="25.5" customHeight="1">
      <c r="A42" s="25">
        <v>44956</v>
      </c>
      <c r="B42" s="47" t="s">
        <v>19</v>
      </c>
      <c r="C42" s="38" t="s">
        <v>303</v>
      </c>
      <c r="D42" s="38"/>
      <c r="E42" s="37" t="s">
        <v>136</v>
      </c>
      <c r="F42" s="27" t="s">
        <v>22</v>
      </c>
      <c r="G42" s="55">
        <v>6108.87</v>
      </c>
      <c r="H42" s="36">
        <v>404</v>
      </c>
      <c r="I42" s="109"/>
    </row>
    <row r="43" spans="1:9" ht="25.5" customHeight="1">
      <c r="A43" s="25">
        <v>44956</v>
      </c>
      <c r="B43" s="47" t="s">
        <v>19</v>
      </c>
      <c r="C43" s="38" t="s">
        <v>303</v>
      </c>
      <c r="D43" s="38"/>
      <c r="E43" s="37" t="s">
        <v>136</v>
      </c>
      <c r="F43" s="27" t="s">
        <v>22</v>
      </c>
      <c r="G43" s="55">
        <v>3368.94</v>
      </c>
      <c r="H43" s="36">
        <v>404</v>
      </c>
      <c r="I43" s="109"/>
    </row>
    <row r="44" spans="1:9" ht="25.5" customHeight="1">
      <c r="A44" s="25">
        <v>44956</v>
      </c>
      <c r="B44" s="47" t="s">
        <v>19</v>
      </c>
      <c r="C44" s="38" t="s">
        <v>303</v>
      </c>
      <c r="D44" s="38"/>
      <c r="E44" s="37" t="s">
        <v>136</v>
      </c>
      <c r="F44" s="27" t="s">
        <v>22</v>
      </c>
      <c r="G44" s="55">
        <v>3381.06</v>
      </c>
      <c r="H44" s="36">
        <v>404</v>
      </c>
      <c r="I44" s="109"/>
    </row>
    <row r="45" spans="1:9" ht="25.5" customHeight="1">
      <c r="A45" s="25">
        <v>44956</v>
      </c>
      <c r="B45" s="47" t="s">
        <v>19</v>
      </c>
      <c r="C45" s="38" t="s">
        <v>303</v>
      </c>
      <c r="D45" s="38"/>
      <c r="E45" s="37" t="s">
        <v>136</v>
      </c>
      <c r="F45" s="27" t="s">
        <v>22</v>
      </c>
      <c r="G45" s="55">
        <v>2756.15</v>
      </c>
      <c r="H45" s="36">
        <v>404</v>
      </c>
      <c r="I45" s="109"/>
    </row>
    <row r="46" spans="1:8" ht="25.5" customHeight="1">
      <c r="A46" s="25">
        <v>44929</v>
      </c>
      <c r="B46" s="47">
        <v>59527</v>
      </c>
      <c r="C46" s="45" t="s">
        <v>137</v>
      </c>
      <c r="D46" s="38" t="s">
        <v>138</v>
      </c>
      <c r="E46" s="27" t="s">
        <v>115</v>
      </c>
      <c r="F46" s="27" t="s">
        <v>115</v>
      </c>
      <c r="G46" s="55">
        <v>1024.82</v>
      </c>
      <c r="H46" s="36">
        <v>4072</v>
      </c>
    </row>
    <row r="47" spans="1:8" ht="25.5" customHeight="1">
      <c r="A47" s="25">
        <v>44937</v>
      </c>
      <c r="B47" s="47">
        <v>83588</v>
      </c>
      <c r="C47" s="45" t="s">
        <v>139</v>
      </c>
      <c r="D47" s="38" t="s">
        <v>140</v>
      </c>
      <c r="E47" s="37" t="s">
        <v>123</v>
      </c>
      <c r="F47" s="27" t="s">
        <v>123</v>
      </c>
      <c r="G47" s="55">
        <v>4078.51</v>
      </c>
      <c r="H47" s="36">
        <v>391101</v>
      </c>
    </row>
    <row r="48" spans="1:8" ht="25.5" customHeight="1">
      <c r="A48" s="25">
        <v>44937</v>
      </c>
      <c r="B48" s="47">
        <v>443730</v>
      </c>
      <c r="C48" s="45" t="s">
        <v>141</v>
      </c>
      <c r="D48" s="38" t="s">
        <v>142</v>
      </c>
      <c r="E48" s="37" t="s">
        <v>123</v>
      </c>
      <c r="F48" s="27" t="s">
        <v>123</v>
      </c>
      <c r="G48" s="55">
        <v>1484.91</v>
      </c>
      <c r="H48" s="36">
        <v>4082</v>
      </c>
    </row>
    <row r="49" spans="1:8" ht="25.5" customHeight="1">
      <c r="A49" s="25">
        <v>44938</v>
      </c>
      <c r="B49" s="47">
        <v>243623</v>
      </c>
      <c r="C49" s="45" t="s">
        <v>143</v>
      </c>
      <c r="D49" s="38" t="s">
        <v>144</v>
      </c>
      <c r="E49" s="37" t="s">
        <v>115</v>
      </c>
      <c r="F49" s="27" t="s">
        <v>115</v>
      </c>
      <c r="G49" s="55">
        <v>1360</v>
      </c>
      <c r="H49" s="36">
        <v>4083</v>
      </c>
    </row>
    <row r="50" spans="1:8" ht="25.5" customHeight="1">
      <c r="A50" s="25">
        <v>44938</v>
      </c>
      <c r="B50" s="47">
        <v>243621</v>
      </c>
      <c r="C50" s="45" t="s">
        <v>143</v>
      </c>
      <c r="D50" s="38" t="s">
        <v>144</v>
      </c>
      <c r="E50" s="37" t="s">
        <v>123</v>
      </c>
      <c r="F50" s="27" t="s">
        <v>123</v>
      </c>
      <c r="G50" s="55">
        <v>529</v>
      </c>
      <c r="H50" s="36">
        <v>4084</v>
      </c>
    </row>
    <row r="51" spans="1:8" ht="25.5" customHeight="1">
      <c r="A51" s="25">
        <v>44938</v>
      </c>
      <c r="B51" s="47">
        <v>443726</v>
      </c>
      <c r="C51" s="45" t="s">
        <v>141</v>
      </c>
      <c r="D51" s="38" t="s">
        <v>142</v>
      </c>
      <c r="E51" s="37" t="s">
        <v>123</v>
      </c>
      <c r="F51" s="27" t="s">
        <v>123</v>
      </c>
      <c r="G51" s="55">
        <v>1757.59</v>
      </c>
      <c r="H51" s="36">
        <v>4085</v>
      </c>
    </row>
    <row r="52" spans="1:8" ht="25.5" customHeight="1">
      <c r="A52" s="25">
        <v>44939</v>
      </c>
      <c r="B52" s="47">
        <v>198272</v>
      </c>
      <c r="C52" s="45" t="s">
        <v>145</v>
      </c>
      <c r="D52" s="38" t="s">
        <v>146</v>
      </c>
      <c r="E52" s="37" t="s">
        <v>123</v>
      </c>
      <c r="F52" s="27" t="s">
        <v>123</v>
      </c>
      <c r="G52" s="55">
        <v>12342.2</v>
      </c>
      <c r="H52" s="36">
        <v>4080</v>
      </c>
    </row>
    <row r="53" spans="1:8" ht="25.5" customHeight="1">
      <c r="A53" s="25">
        <v>44937</v>
      </c>
      <c r="B53" s="47">
        <v>1672681</v>
      </c>
      <c r="C53" s="45" t="s">
        <v>147</v>
      </c>
      <c r="D53" s="38" t="s">
        <v>148</v>
      </c>
      <c r="E53" s="37" t="s">
        <v>123</v>
      </c>
      <c r="F53" s="27" t="s">
        <v>123</v>
      </c>
      <c r="G53" s="55">
        <v>5344.47</v>
      </c>
      <c r="H53" s="36">
        <v>4093</v>
      </c>
    </row>
    <row r="54" spans="1:8" ht="25.5" customHeight="1">
      <c r="A54" s="25">
        <v>44939</v>
      </c>
      <c r="B54" s="47">
        <v>320310</v>
      </c>
      <c r="C54" s="45" t="s">
        <v>149</v>
      </c>
      <c r="D54" s="38" t="s">
        <v>150</v>
      </c>
      <c r="E54" s="37" t="s">
        <v>115</v>
      </c>
      <c r="F54" s="27" t="s">
        <v>115</v>
      </c>
      <c r="G54" s="55">
        <v>1090</v>
      </c>
      <c r="H54" s="36">
        <v>4094</v>
      </c>
    </row>
    <row r="55" spans="1:8" ht="25.5" customHeight="1">
      <c r="A55" s="25">
        <v>44937</v>
      </c>
      <c r="B55" s="47">
        <v>20441</v>
      </c>
      <c r="C55" s="45" t="s">
        <v>151</v>
      </c>
      <c r="D55" s="38" t="s">
        <v>152</v>
      </c>
      <c r="E55" s="37" t="s">
        <v>115</v>
      </c>
      <c r="F55" s="27" t="s">
        <v>115</v>
      </c>
      <c r="G55" s="55">
        <v>51.8</v>
      </c>
      <c r="H55" s="36">
        <v>4095</v>
      </c>
    </row>
    <row r="56" spans="1:8" ht="25.5" customHeight="1">
      <c r="A56" s="25">
        <v>44937</v>
      </c>
      <c r="B56" s="47">
        <v>20437</v>
      </c>
      <c r="C56" s="45" t="s">
        <v>151</v>
      </c>
      <c r="D56" s="38" t="s">
        <v>152</v>
      </c>
      <c r="E56" s="37" t="s">
        <v>123</v>
      </c>
      <c r="F56" s="27" t="s">
        <v>123</v>
      </c>
      <c r="G56" s="55">
        <v>154.67</v>
      </c>
      <c r="H56" s="36">
        <v>4096</v>
      </c>
    </row>
    <row r="57" spans="1:8" ht="23.25" customHeight="1">
      <c r="A57" s="25">
        <v>44937</v>
      </c>
      <c r="B57" s="47">
        <v>1672722</v>
      </c>
      <c r="C57" s="38" t="s">
        <v>147</v>
      </c>
      <c r="D57" s="38" t="s">
        <v>148</v>
      </c>
      <c r="E57" s="27" t="s">
        <v>123</v>
      </c>
      <c r="F57" s="27" t="s">
        <v>123</v>
      </c>
      <c r="G57" s="39">
        <v>6852.81</v>
      </c>
      <c r="H57" s="5">
        <v>4097</v>
      </c>
    </row>
    <row r="58" spans="1:8" ht="23.25" customHeight="1">
      <c r="A58" s="25">
        <v>44939</v>
      </c>
      <c r="B58" s="47">
        <v>243680</v>
      </c>
      <c r="C58" s="38" t="s">
        <v>143</v>
      </c>
      <c r="D58" s="38" t="s">
        <v>144</v>
      </c>
      <c r="E58" s="27" t="s">
        <v>115</v>
      </c>
      <c r="F58" s="27" t="s">
        <v>115</v>
      </c>
      <c r="G58" s="39">
        <v>853.62</v>
      </c>
      <c r="H58" s="5">
        <v>4098</v>
      </c>
    </row>
    <row r="59" spans="1:8" ht="23.25" customHeight="1">
      <c r="A59" s="25">
        <v>44937</v>
      </c>
      <c r="B59" s="47">
        <v>165382</v>
      </c>
      <c r="C59" s="38" t="s">
        <v>151</v>
      </c>
      <c r="D59" s="38" t="s">
        <v>153</v>
      </c>
      <c r="E59" s="27" t="s">
        <v>115</v>
      </c>
      <c r="F59" s="27" t="s">
        <v>115</v>
      </c>
      <c r="G59" s="39">
        <v>3232.85</v>
      </c>
      <c r="H59" s="5">
        <v>4100</v>
      </c>
    </row>
    <row r="60" spans="1:8" ht="23.25" customHeight="1">
      <c r="A60" s="25">
        <v>44942</v>
      </c>
      <c r="B60" s="47">
        <v>3786</v>
      </c>
      <c r="C60" s="38" t="s">
        <v>154</v>
      </c>
      <c r="D60" s="38" t="s">
        <v>155</v>
      </c>
      <c r="E60" s="27" t="s">
        <v>115</v>
      </c>
      <c r="F60" s="27" t="s">
        <v>115</v>
      </c>
      <c r="G60" s="39">
        <v>632</v>
      </c>
      <c r="H60" s="5">
        <v>4113</v>
      </c>
    </row>
    <row r="61" spans="1:8" ht="23.25" customHeight="1">
      <c r="A61" s="25">
        <v>44943</v>
      </c>
      <c r="B61" s="47">
        <v>165726</v>
      </c>
      <c r="C61" s="38" t="s">
        <v>151</v>
      </c>
      <c r="D61" s="38" t="s">
        <v>153</v>
      </c>
      <c r="E61" s="27" t="s">
        <v>115</v>
      </c>
      <c r="F61" s="27" t="s">
        <v>115</v>
      </c>
      <c r="G61" s="39">
        <v>350</v>
      </c>
      <c r="H61" s="5">
        <v>4112</v>
      </c>
    </row>
    <row r="62" spans="1:8" ht="23.25" customHeight="1">
      <c r="A62" s="25">
        <v>44942</v>
      </c>
      <c r="B62" s="47">
        <v>3785</v>
      </c>
      <c r="C62" s="38" t="s">
        <v>154</v>
      </c>
      <c r="D62" s="38" t="s">
        <v>155</v>
      </c>
      <c r="E62" s="37" t="s">
        <v>115</v>
      </c>
      <c r="F62" s="27" t="s">
        <v>115</v>
      </c>
      <c r="G62" s="39">
        <v>400</v>
      </c>
      <c r="H62" s="5">
        <v>4114</v>
      </c>
    </row>
    <row r="63" spans="1:8" ht="23.25" customHeight="1">
      <c r="A63" s="25">
        <v>44942</v>
      </c>
      <c r="B63" s="47">
        <v>3784</v>
      </c>
      <c r="C63" s="38" t="s">
        <v>154</v>
      </c>
      <c r="D63" s="38" t="s">
        <v>155</v>
      </c>
      <c r="E63" s="37" t="s">
        <v>115</v>
      </c>
      <c r="F63" s="27" t="s">
        <v>115</v>
      </c>
      <c r="G63" s="39">
        <v>1006.08</v>
      </c>
      <c r="H63" s="5">
        <v>4115</v>
      </c>
    </row>
    <row r="64" spans="1:8" ht="23.25" customHeight="1">
      <c r="A64" s="25">
        <v>44938</v>
      </c>
      <c r="B64" s="47">
        <v>285552</v>
      </c>
      <c r="C64" s="38" t="s">
        <v>156</v>
      </c>
      <c r="D64" s="38" t="s">
        <v>157</v>
      </c>
      <c r="E64" s="37" t="s">
        <v>123</v>
      </c>
      <c r="F64" s="27" t="s">
        <v>20</v>
      </c>
      <c r="G64" s="39">
        <v>659.52</v>
      </c>
      <c r="H64" s="5">
        <v>4102</v>
      </c>
    </row>
    <row r="65" spans="1:8" ht="23.25" customHeight="1">
      <c r="A65" s="25">
        <v>44939</v>
      </c>
      <c r="B65" s="47">
        <v>60107</v>
      </c>
      <c r="C65" s="38" t="s">
        <v>137</v>
      </c>
      <c r="D65" s="38" t="s">
        <v>158</v>
      </c>
      <c r="E65" s="37" t="s">
        <v>115</v>
      </c>
      <c r="F65" s="27" t="s">
        <v>115</v>
      </c>
      <c r="G65" s="39">
        <v>927.12</v>
      </c>
      <c r="H65" s="5">
        <v>4103</v>
      </c>
    </row>
    <row r="66" spans="1:8" ht="23.25" customHeight="1">
      <c r="A66" s="25">
        <v>44942</v>
      </c>
      <c r="B66" s="47">
        <v>688615</v>
      </c>
      <c r="C66" s="38" t="s">
        <v>159</v>
      </c>
      <c r="D66" s="38" t="s">
        <v>160</v>
      </c>
      <c r="E66" s="37" t="s">
        <v>123</v>
      </c>
      <c r="F66" s="27" t="s">
        <v>20</v>
      </c>
      <c r="G66" s="39">
        <v>2732.5</v>
      </c>
      <c r="H66" s="5">
        <v>4106</v>
      </c>
    </row>
    <row r="67" spans="1:8" ht="23.25" customHeight="1">
      <c r="A67" s="25">
        <v>44944</v>
      </c>
      <c r="B67" s="47">
        <v>58967</v>
      </c>
      <c r="C67" s="38" t="s">
        <v>161</v>
      </c>
      <c r="D67" s="38" t="s">
        <v>162</v>
      </c>
      <c r="E67" s="37" t="s">
        <v>123</v>
      </c>
      <c r="F67" s="27" t="s">
        <v>20</v>
      </c>
      <c r="G67" s="39">
        <v>1076</v>
      </c>
      <c r="H67" s="5">
        <v>4123</v>
      </c>
    </row>
    <row r="68" spans="1:8" ht="23.25" customHeight="1">
      <c r="A68" s="25">
        <v>44944</v>
      </c>
      <c r="B68" s="47">
        <v>444635</v>
      </c>
      <c r="C68" s="38" t="s">
        <v>141</v>
      </c>
      <c r="D68" s="38" t="s">
        <v>142</v>
      </c>
      <c r="E68" s="27" t="s">
        <v>123</v>
      </c>
      <c r="F68" s="27" t="s">
        <v>123</v>
      </c>
      <c r="G68" s="39">
        <v>1098.5</v>
      </c>
      <c r="H68" s="5">
        <v>4120</v>
      </c>
    </row>
    <row r="69" spans="1:8" ht="23.25" customHeight="1">
      <c r="A69" s="25">
        <v>44944</v>
      </c>
      <c r="B69" s="47">
        <v>444636</v>
      </c>
      <c r="C69" s="38" t="s">
        <v>141</v>
      </c>
      <c r="D69" s="38" t="s">
        <v>142</v>
      </c>
      <c r="E69" s="27" t="s">
        <v>115</v>
      </c>
      <c r="F69" s="27" t="s">
        <v>115</v>
      </c>
      <c r="G69" s="39">
        <v>348.4</v>
      </c>
      <c r="H69" s="5">
        <v>4121</v>
      </c>
    </row>
    <row r="70" spans="1:8" ht="23.25" customHeight="1">
      <c r="A70" s="25">
        <v>44937</v>
      </c>
      <c r="B70" s="47">
        <v>228920</v>
      </c>
      <c r="C70" s="38" t="s">
        <v>163</v>
      </c>
      <c r="D70" s="38" t="s">
        <v>164</v>
      </c>
      <c r="E70" s="27" t="s">
        <v>115</v>
      </c>
      <c r="F70" s="27" t="s">
        <v>115</v>
      </c>
      <c r="G70" s="39">
        <v>1258.67</v>
      </c>
      <c r="H70" s="5">
        <v>4118</v>
      </c>
    </row>
    <row r="71" spans="1:8" ht="23.25" customHeight="1">
      <c r="A71" s="25">
        <v>44944</v>
      </c>
      <c r="B71" s="47">
        <v>1281961</v>
      </c>
      <c r="C71" s="38" t="s">
        <v>165</v>
      </c>
      <c r="D71" s="38" t="s">
        <v>166</v>
      </c>
      <c r="E71" s="37" t="s">
        <v>115</v>
      </c>
      <c r="F71" s="27" t="s">
        <v>115</v>
      </c>
      <c r="G71" s="39">
        <v>1116</v>
      </c>
      <c r="H71" s="5">
        <v>4117</v>
      </c>
    </row>
    <row r="72" spans="1:8" ht="23.25" customHeight="1">
      <c r="A72" s="25">
        <v>44944</v>
      </c>
      <c r="B72" s="47">
        <v>1281938</v>
      </c>
      <c r="C72" s="38" t="s">
        <v>165</v>
      </c>
      <c r="D72" s="38" t="s">
        <v>166</v>
      </c>
      <c r="E72" s="37" t="s">
        <v>115</v>
      </c>
      <c r="F72" s="27" t="s">
        <v>115</v>
      </c>
      <c r="G72" s="39">
        <v>69.98</v>
      </c>
      <c r="H72" s="5">
        <v>4116</v>
      </c>
    </row>
    <row r="73" spans="1:8" ht="23.25" customHeight="1">
      <c r="A73" s="25">
        <v>44944</v>
      </c>
      <c r="B73" s="47">
        <v>299042</v>
      </c>
      <c r="C73" s="38" t="s">
        <v>167</v>
      </c>
      <c r="D73" s="38" t="s">
        <v>168</v>
      </c>
      <c r="E73" s="27" t="s">
        <v>123</v>
      </c>
      <c r="F73" s="27" t="s">
        <v>123</v>
      </c>
      <c r="G73" s="39">
        <v>370.6</v>
      </c>
      <c r="H73" s="5">
        <v>4127</v>
      </c>
    </row>
    <row r="74" spans="1:8" ht="23.25" customHeight="1">
      <c r="A74" s="58"/>
      <c r="B74" s="59"/>
      <c r="C74" s="60"/>
      <c r="D74" s="60"/>
      <c r="E74" s="61"/>
      <c r="F74" s="62"/>
      <c r="G74" s="64">
        <f>SUM(G38:G73)</f>
        <v>796468.42</v>
      </c>
      <c r="H74" s="63"/>
    </row>
    <row r="75" spans="1:8" ht="45" customHeight="1">
      <c r="A75" s="44" t="s">
        <v>11</v>
      </c>
      <c r="B75" s="33" t="s">
        <v>12</v>
      </c>
      <c r="C75" s="6" t="s">
        <v>13</v>
      </c>
      <c r="D75" s="6" t="s">
        <v>99</v>
      </c>
      <c r="E75" s="26" t="s">
        <v>14</v>
      </c>
      <c r="F75" s="26"/>
      <c r="G75" s="51" t="s">
        <v>15</v>
      </c>
      <c r="H75" s="5"/>
    </row>
    <row r="76" spans="1:8" ht="23.25" customHeight="1">
      <c r="A76" s="25">
        <v>44944</v>
      </c>
      <c r="B76" s="47">
        <v>1675156</v>
      </c>
      <c r="C76" s="38" t="s">
        <v>147</v>
      </c>
      <c r="D76" s="38" t="s">
        <v>148</v>
      </c>
      <c r="E76" s="37" t="s">
        <v>123</v>
      </c>
      <c r="F76" s="27" t="s">
        <v>123</v>
      </c>
      <c r="G76" s="39">
        <v>2749.88</v>
      </c>
      <c r="H76" s="5">
        <v>4126</v>
      </c>
    </row>
    <row r="77" spans="1:8" ht="23.25" customHeight="1">
      <c r="A77" s="25">
        <v>44945</v>
      </c>
      <c r="B77" s="47">
        <v>285934</v>
      </c>
      <c r="C77" s="38" t="s">
        <v>156</v>
      </c>
      <c r="D77" s="38" t="s">
        <v>157</v>
      </c>
      <c r="E77" s="37" t="s">
        <v>123</v>
      </c>
      <c r="F77" s="37" t="s">
        <v>123</v>
      </c>
      <c r="G77" s="39">
        <v>333.84</v>
      </c>
      <c r="H77" s="5">
        <v>4130</v>
      </c>
    </row>
    <row r="78" spans="1:8" ht="23.25" customHeight="1">
      <c r="A78" s="25">
        <v>44945</v>
      </c>
      <c r="B78" s="47">
        <v>285935</v>
      </c>
      <c r="C78" s="38" t="s">
        <v>156</v>
      </c>
      <c r="D78" s="38" t="s">
        <v>157</v>
      </c>
      <c r="E78" s="37" t="s">
        <v>123</v>
      </c>
      <c r="F78" s="37" t="s">
        <v>123</v>
      </c>
      <c r="G78" s="39">
        <v>104.7</v>
      </c>
      <c r="H78" s="5">
        <v>4131</v>
      </c>
    </row>
    <row r="79" spans="1:8" ht="23.25" customHeight="1">
      <c r="A79" s="25">
        <v>44946</v>
      </c>
      <c r="B79" s="47">
        <v>299503</v>
      </c>
      <c r="C79" s="38" t="s">
        <v>167</v>
      </c>
      <c r="D79" s="38" t="s">
        <v>168</v>
      </c>
      <c r="E79" s="37" t="s">
        <v>123</v>
      </c>
      <c r="F79" s="37" t="s">
        <v>123</v>
      </c>
      <c r="G79" s="39">
        <v>1113</v>
      </c>
      <c r="H79" s="5">
        <v>4132</v>
      </c>
    </row>
    <row r="80" spans="1:8" ht="23.25" customHeight="1">
      <c r="A80" s="25">
        <v>44951</v>
      </c>
      <c r="B80" s="47">
        <v>463264</v>
      </c>
      <c r="C80" s="38" t="s">
        <v>169</v>
      </c>
      <c r="D80" s="38" t="s">
        <v>170</v>
      </c>
      <c r="E80" s="37" t="s">
        <v>123</v>
      </c>
      <c r="F80" s="37" t="s">
        <v>123</v>
      </c>
      <c r="G80" s="39">
        <v>622</v>
      </c>
      <c r="H80" s="5">
        <v>4139</v>
      </c>
    </row>
    <row r="81" spans="1:8" ht="23.25" customHeight="1">
      <c r="A81" s="25">
        <v>44950</v>
      </c>
      <c r="B81" s="47">
        <v>439896</v>
      </c>
      <c r="C81" s="38" t="s">
        <v>171</v>
      </c>
      <c r="D81" s="38" t="s">
        <v>172</v>
      </c>
      <c r="E81" s="37" t="s">
        <v>90</v>
      </c>
      <c r="F81" s="37" t="s">
        <v>90</v>
      </c>
      <c r="G81" s="39">
        <v>1374.44</v>
      </c>
      <c r="H81" s="5">
        <v>4073</v>
      </c>
    </row>
    <row r="82" spans="1:8" ht="23.25" customHeight="1">
      <c r="A82" s="25">
        <v>44957</v>
      </c>
      <c r="B82" s="47">
        <v>709</v>
      </c>
      <c r="C82" s="38" t="s">
        <v>173</v>
      </c>
      <c r="D82" s="38" t="s">
        <v>174</v>
      </c>
      <c r="E82" s="37" t="s">
        <v>90</v>
      </c>
      <c r="F82" s="37" t="s">
        <v>90</v>
      </c>
      <c r="G82" s="39">
        <v>1544.18</v>
      </c>
      <c r="H82" s="5">
        <v>39110</v>
      </c>
    </row>
    <row r="83" spans="1:8" ht="23.25" customHeight="1">
      <c r="A83" s="25">
        <v>44928</v>
      </c>
      <c r="B83" s="47">
        <v>44243</v>
      </c>
      <c r="C83" s="38" t="s">
        <v>175</v>
      </c>
      <c r="D83" s="38" t="s">
        <v>176</v>
      </c>
      <c r="E83" s="37" t="s">
        <v>90</v>
      </c>
      <c r="F83" s="37" t="s">
        <v>90</v>
      </c>
      <c r="G83" s="39">
        <v>105.9</v>
      </c>
      <c r="H83" s="5">
        <v>39110</v>
      </c>
    </row>
    <row r="84" spans="1:8" ht="23.25" customHeight="1">
      <c r="A84" s="25">
        <v>44929</v>
      </c>
      <c r="B84" s="47">
        <v>44254</v>
      </c>
      <c r="C84" s="38" t="s">
        <v>175</v>
      </c>
      <c r="D84" s="38" t="s">
        <v>176</v>
      </c>
      <c r="E84" s="37" t="s">
        <v>90</v>
      </c>
      <c r="F84" s="37" t="s">
        <v>90</v>
      </c>
      <c r="G84" s="39">
        <v>10.1</v>
      </c>
      <c r="H84" s="5">
        <v>39110</v>
      </c>
    </row>
    <row r="85" spans="1:8" ht="23.25" customHeight="1">
      <c r="A85" s="25">
        <v>44930</v>
      </c>
      <c r="B85" s="47">
        <v>44273</v>
      </c>
      <c r="C85" s="38" t="s">
        <v>175</v>
      </c>
      <c r="D85" s="38" t="s">
        <v>176</v>
      </c>
      <c r="E85" s="37" t="s">
        <v>90</v>
      </c>
      <c r="F85" s="37" t="s">
        <v>90</v>
      </c>
      <c r="G85" s="39">
        <v>120.67</v>
      </c>
      <c r="H85" s="5">
        <v>39110</v>
      </c>
    </row>
    <row r="86" spans="1:8" ht="23.25" customHeight="1">
      <c r="A86" s="25">
        <v>44931</v>
      </c>
      <c r="B86" s="47">
        <v>44287</v>
      </c>
      <c r="C86" s="38" t="s">
        <v>175</v>
      </c>
      <c r="D86" s="38" t="s">
        <v>176</v>
      </c>
      <c r="E86" s="37" t="s">
        <v>90</v>
      </c>
      <c r="F86" s="37" t="s">
        <v>90</v>
      </c>
      <c r="G86" s="39">
        <v>5.4</v>
      </c>
      <c r="H86" s="5">
        <v>39110</v>
      </c>
    </row>
    <row r="87" spans="1:8" ht="23.25" customHeight="1">
      <c r="A87" s="25">
        <v>44931</v>
      </c>
      <c r="B87" s="47">
        <v>44286</v>
      </c>
      <c r="C87" s="38" t="s">
        <v>175</v>
      </c>
      <c r="D87" s="38" t="s">
        <v>176</v>
      </c>
      <c r="E87" s="37" t="s">
        <v>90</v>
      </c>
      <c r="F87" s="37" t="s">
        <v>90</v>
      </c>
      <c r="G87" s="39">
        <v>24.2</v>
      </c>
      <c r="H87" s="5">
        <v>39110</v>
      </c>
    </row>
    <row r="88" spans="1:8" ht="23.25" customHeight="1">
      <c r="A88" s="25">
        <v>44931</v>
      </c>
      <c r="B88" s="47">
        <v>44289</v>
      </c>
      <c r="C88" s="38" t="s">
        <v>175</v>
      </c>
      <c r="D88" s="38" t="s">
        <v>176</v>
      </c>
      <c r="E88" s="37" t="s">
        <v>90</v>
      </c>
      <c r="F88" s="37" t="s">
        <v>90</v>
      </c>
      <c r="G88" s="39">
        <v>1448.18</v>
      </c>
      <c r="H88" s="5">
        <v>39110</v>
      </c>
    </row>
    <row r="89" spans="1:8" ht="23.25" customHeight="1">
      <c r="A89" s="25">
        <v>44932</v>
      </c>
      <c r="B89" s="47">
        <v>44298</v>
      </c>
      <c r="C89" s="38" t="s">
        <v>175</v>
      </c>
      <c r="D89" s="38" t="s">
        <v>176</v>
      </c>
      <c r="E89" s="37" t="s">
        <v>90</v>
      </c>
      <c r="F89" s="37" t="s">
        <v>90</v>
      </c>
      <c r="G89" s="39">
        <v>115.12</v>
      </c>
      <c r="H89" s="5">
        <v>39110</v>
      </c>
    </row>
    <row r="90" spans="1:8" ht="23.25" customHeight="1">
      <c r="A90" s="25">
        <v>44935</v>
      </c>
      <c r="B90" s="47">
        <v>44317</v>
      </c>
      <c r="C90" s="38" t="s">
        <v>175</v>
      </c>
      <c r="D90" s="38" t="s">
        <v>176</v>
      </c>
      <c r="E90" s="37" t="s">
        <v>90</v>
      </c>
      <c r="F90" s="37" t="s">
        <v>90</v>
      </c>
      <c r="G90" s="39">
        <v>83.27</v>
      </c>
      <c r="H90" s="5">
        <v>39110</v>
      </c>
    </row>
    <row r="91" spans="1:8" ht="23.25" customHeight="1">
      <c r="A91" s="25">
        <v>44935</v>
      </c>
      <c r="B91" s="47">
        <v>44316</v>
      </c>
      <c r="C91" s="38" t="s">
        <v>175</v>
      </c>
      <c r="D91" s="38" t="s">
        <v>176</v>
      </c>
      <c r="E91" s="37" t="s">
        <v>90</v>
      </c>
      <c r="F91" s="37" t="s">
        <v>90</v>
      </c>
      <c r="G91" s="39">
        <v>962.1</v>
      </c>
      <c r="H91" s="5">
        <v>39110</v>
      </c>
    </row>
    <row r="92" spans="1:8" ht="23.25" customHeight="1">
      <c r="A92" s="25">
        <v>44937</v>
      </c>
      <c r="B92" s="47">
        <v>44348</v>
      </c>
      <c r="C92" s="38" t="s">
        <v>175</v>
      </c>
      <c r="D92" s="38" t="s">
        <v>176</v>
      </c>
      <c r="E92" s="37" t="s">
        <v>90</v>
      </c>
      <c r="F92" s="37" t="s">
        <v>90</v>
      </c>
      <c r="G92" s="39">
        <v>41.01</v>
      </c>
      <c r="H92" s="5">
        <v>39110</v>
      </c>
    </row>
    <row r="93" spans="1:8" ht="23.25" customHeight="1">
      <c r="A93" s="25">
        <v>44937</v>
      </c>
      <c r="B93" s="47">
        <v>44351</v>
      </c>
      <c r="C93" s="38" t="s">
        <v>175</v>
      </c>
      <c r="D93" s="38" t="s">
        <v>176</v>
      </c>
      <c r="E93" s="37" t="s">
        <v>90</v>
      </c>
      <c r="F93" s="37" t="s">
        <v>90</v>
      </c>
      <c r="G93" s="39">
        <v>104.03</v>
      </c>
      <c r="H93" s="5">
        <v>39110</v>
      </c>
    </row>
    <row r="94" spans="1:8" ht="23.25" customHeight="1">
      <c r="A94" s="25">
        <v>44939</v>
      </c>
      <c r="B94" s="47">
        <v>44372</v>
      </c>
      <c r="C94" s="38" t="s">
        <v>175</v>
      </c>
      <c r="D94" s="38" t="s">
        <v>176</v>
      </c>
      <c r="E94" s="37" t="s">
        <v>90</v>
      </c>
      <c r="F94" s="37" t="s">
        <v>90</v>
      </c>
      <c r="G94" s="39">
        <v>106.59</v>
      </c>
      <c r="H94" s="5">
        <v>39110</v>
      </c>
    </row>
    <row r="95" spans="1:8" ht="23.25" customHeight="1">
      <c r="A95" s="25">
        <v>44942</v>
      </c>
      <c r="B95" s="47">
        <v>44386</v>
      </c>
      <c r="C95" s="38" t="s">
        <v>175</v>
      </c>
      <c r="D95" s="38" t="s">
        <v>176</v>
      </c>
      <c r="E95" s="37" t="s">
        <v>90</v>
      </c>
      <c r="F95" s="37" t="s">
        <v>90</v>
      </c>
      <c r="G95" s="39">
        <v>145.19</v>
      </c>
      <c r="H95" s="5">
        <v>39110</v>
      </c>
    </row>
    <row r="96" spans="1:8" ht="23.25" customHeight="1">
      <c r="A96" s="25">
        <v>44944</v>
      </c>
      <c r="B96" s="65">
        <v>44407</v>
      </c>
      <c r="C96" s="38" t="s">
        <v>175</v>
      </c>
      <c r="D96" s="38" t="s">
        <v>176</v>
      </c>
      <c r="E96" s="37" t="s">
        <v>90</v>
      </c>
      <c r="F96" s="37" t="s">
        <v>90</v>
      </c>
      <c r="G96" s="39">
        <v>206.51</v>
      </c>
      <c r="H96" s="5">
        <v>39110</v>
      </c>
    </row>
    <row r="97" spans="1:8" ht="23.25" customHeight="1">
      <c r="A97" s="25">
        <v>44945</v>
      </c>
      <c r="B97" s="47">
        <v>44413</v>
      </c>
      <c r="C97" s="38" t="s">
        <v>175</v>
      </c>
      <c r="D97" s="38" t="s">
        <v>176</v>
      </c>
      <c r="E97" s="37" t="s">
        <v>90</v>
      </c>
      <c r="F97" s="37" t="s">
        <v>90</v>
      </c>
      <c r="G97" s="39">
        <v>1213.77</v>
      </c>
      <c r="H97" s="5">
        <v>39110</v>
      </c>
    </row>
    <row r="98" spans="1:8" ht="23.25" customHeight="1">
      <c r="A98" s="25">
        <v>44946</v>
      </c>
      <c r="B98" s="47">
        <v>44429</v>
      </c>
      <c r="C98" s="38" t="s">
        <v>175</v>
      </c>
      <c r="D98" s="38" t="s">
        <v>176</v>
      </c>
      <c r="E98" s="37" t="s">
        <v>90</v>
      </c>
      <c r="F98" s="37" t="s">
        <v>90</v>
      </c>
      <c r="G98" s="39">
        <v>7.98</v>
      </c>
      <c r="H98" s="5">
        <v>39110</v>
      </c>
    </row>
    <row r="99" spans="1:8" ht="23.25" customHeight="1">
      <c r="A99" s="25">
        <v>44946</v>
      </c>
      <c r="B99" s="47">
        <v>44428</v>
      </c>
      <c r="C99" s="38" t="s">
        <v>175</v>
      </c>
      <c r="D99" s="38" t="s">
        <v>176</v>
      </c>
      <c r="E99" s="37" t="s">
        <v>90</v>
      </c>
      <c r="F99" s="37" t="s">
        <v>90</v>
      </c>
      <c r="G99" s="39">
        <v>214.89</v>
      </c>
      <c r="H99" s="5">
        <v>39110</v>
      </c>
    </row>
    <row r="100" spans="1:8" ht="23.25" customHeight="1">
      <c r="A100" s="25">
        <v>44949</v>
      </c>
      <c r="B100" s="47">
        <v>44450</v>
      </c>
      <c r="C100" s="38" t="s">
        <v>175</v>
      </c>
      <c r="D100" s="38" t="s">
        <v>176</v>
      </c>
      <c r="E100" s="37" t="s">
        <v>90</v>
      </c>
      <c r="F100" s="37" t="s">
        <v>90</v>
      </c>
      <c r="G100" s="39">
        <v>95.12</v>
      </c>
      <c r="H100" s="5">
        <v>39110</v>
      </c>
    </row>
    <row r="101" spans="1:8" ht="23.25" customHeight="1">
      <c r="A101" s="25">
        <v>44951</v>
      </c>
      <c r="B101" s="47">
        <v>44472</v>
      </c>
      <c r="C101" s="38" t="s">
        <v>175</v>
      </c>
      <c r="D101" s="38" t="s">
        <v>176</v>
      </c>
      <c r="E101" s="37" t="s">
        <v>90</v>
      </c>
      <c r="F101" s="37" t="s">
        <v>90</v>
      </c>
      <c r="G101" s="39">
        <v>16.8</v>
      </c>
      <c r="H101" s="5">
        <v>39110</v>
      </c>
    </row>
    <row r="102" spans="1:8" ht="23.25" customHeight="1">
      <c r="A102" s="25">
        <v>44951</v>
      </c>
      <c r="B102" s="47">
        <v>44466</v>
      </c>
      <c r="C102" s="38" t="s">
        <v>175</v>
      </c>
      <c r="D102" s="38" t="s">
        <v>176</v>
      </c>
      <c r="E102" s="37" t="s">
        <v>90</v>
      </c>
      <c r="F102" s="27" t="s">
        <v>90</v>
      </c>
      <c r="G102" s="39">
        <v>84.55</v>
      </c>
      <c r="H102" s="5">
        <v>39110</v>
      </c>
    </row>
    <row r="103" spans="1:8" ht="23.25" customHeight="1">
      <c r="A103" s="25">
        <v>44953</v>
      </c>
      <c r="B103" s="47">
        <v>44500</v>
      </c>
      <c r="C103" s="38" t="s">
        <v>175</v>
      </c>
      <c r="D103" s="38" t="s">
        <v>176</v>
      </c>
      <c r="E103" s="37" t="s">
        <v>90</v>
      </c>
      <c r="F103" s="27" t="s">
        <v>90</v>
      </c>
      <c r="G103" s="39">
        <v>93.44</v>
      </c>
      <c r="H103" s="5">
        <v>39110</v>
      </c>
    </row>
    <row r="104" spans="1:8" ht="23.25" customHeight="1">
      <c r="A104" s="25">
        <v>44956</v>
      </c>
      <c r="B104" s="47">
        <v>44511</v>
      </c>
      <c r="C104" s="38" t="s">
        <v>175</v>
      </c>
      <c r="D104" s="38" t="s">
        <v>176</v>
      </c>
      <c r="E104" s="37" t="s">
        <v>90</v>
      </c>
      <c r="F104" s="27" t="s">
        <v>90</v>
      </c>
      <c r="G104" s="39">
        <v>177.83</v>
      </c>
      <c r="H104" s="5">
        <v>39110</v>
      </c>
    </row>
    <row r="105" spans="1:8" ht="23.25" customHeight="1">
      <c r="A105" s="25">
        <v>44949</v>
      </c>
      <c r="B105" s="47">
        <v>403</v>
      </c>
      <c r="C105" s="38" t="s">
        <v>177</v>
      </c>
      <c r="D105" s="38" t="s">
        <v>178</v>
      </c>
      <c r="E105" s="37" t="s">
        <v>90</v>
      </c>
      <c r="F105" s="27" t="s">
        <v>90</v>
      </c>
      <c r="G105" s="39">
        <v>159.06</v>
      </c>
      <c r="H105" s="5">
        <v>4101</v>
      </c>
    </row>
    <row r="106" spans="1:8" ht="23.25" customHeight="1">
      <c r="A106" s="25">
        <v>44949</v>
      </c>
      <c r="B106" s="47">
        <v>405</v>
      </c>
      <c r="C106" s="38" t="s">
        <v>177</v>
      </c>
      <c r="D106" s="38" t="s">
        <v>178</v>
      </c>
      <c r="E106" s="37" t="s">
        <v>90</v>
      </c>
      <c r="F106" s="27" t="s">
        <v>90</v>
      </c>
      <c r="G106" s="39">
        <v>187.55</v>
      </c>
      <c r="H106" s="5">
        <v>4101</v>
      </c>
    </row>
    <row r="107" spans="1:8" ht="23.25" customHeight="1">
      <c r="A107" s="25">
        <v>44949</v>
      </c>
      <c r="B107" s="47">
        <v>407</v>
      </c>
      <c r="C107" s="38" t="s">
        <v>177</v>
      </c>
      <c r="D107" s="38" t="s">
        <v>178</v>
      </c>
      <c r="E107" s="37" t="s">
        <v>90</v>
      </c>
      <c r="F107" s="27" t="s">
        <v>90</v>
      </c>
      <c r="G107" s="39">
        <v>71.4</v>
      </c>
      <c r="H107" s="5">
        <v>4101</v>
      </c>
    </row>
    <row r="108" spans="1:8" ht="23.25" customHeight="1">
      <c r="A108" s="25">
        <v>44949</v>
      </c>
      <c r="B108" s="47">
        <v>409</v>
      </c>
      <c r="C108" s="38" t="s">
        <v>177</v>
      </c>
      <c r="D108" s="38" t="s">
        <v>178</v>
      </c>
      <c r="E108" s="37" t="s">
        <v>90</v>
      </c>
      <c r="F108" s="27" t="s">
        <v>90</v>
      </c>
      <c r="G108" s="39">
        <v>35.87</v>
      </c>
      <c r="H108" s="5">
        <v>4101</v>
      </c>
    </row>
    <row r="109" spans="1:8" ht="23.25" customHeight="1">
      <c r="A109" s="25">
        <v>44949</v>
      </c>
      <c r="B109" s="47">
        <v>411</v>
      </c>
      <c r="C109" s="38" t="s">
        <v>177</v>
      </c>
      <c r="D109" s="38" t="s">
        <v>178</v>
      </c>
      <c r="E109" s="37" t="s">
        <v>90</v>
      </c>
      <c r="F109" s="27" t="s">
        <v>90</v>
      </c>
      <c r="G109" s="39">
        <v>132.7</v>
      </c>
      <c r="H109" s="5">
        <v>4101</v>
      </c>
    </row>
    <row r="110" spans="1:8" ht="23.25" customHeight="1">
      <c r="A110" s="25">
        <v>44949</v>
      </c>
      <c r="B110" s="47">
        <v>413</v>
      </c>
      <c r="C110" s="38" t="s">
        <v>177</v>
      </c>
      <c r="D110" s="38" t="s">
        <v>178</v>
      </c>
      <c r="E110" s="37" t="s">
        <v>90</v>
      </c>
      <c r="F110" s="27" t="s">
        <v>90</v>
      </c>
      <c r="G110" s="39">
        <v>145.41</v>
      </c>
      <c r="H110" s="5">
        <v>4101</v>
      </c>
    </row>
    <row r="111" spans="1:8" ht="23.25" customHeight="1">
      <c r="A111" s="25">
        <v>44949</v>
      </c>
      <c r="B111" s="47">
        <v>415</v>
      </c>
      <c r="C111" s="38" t="s">
        <v>177</v>
      </c>
      <c r="D111" s="38" t="s">
        <v>178</v>
      </c>
      <c r="E111" s="37" t="s">
        <v>90</v>
      </c>
      <c r="F111" s="27" t="s">
        <v>90</v>
      </c>
      <c r="G111" s="39">
        <v>105.74</v>
      </c>
      <c r="H111" s="5">
        <v>4101</v>
      </c>
    </row>
    <row r="112" spans="1:8" ht="23.25" customHeight="1">
      <c r="A112" s="58"/>
      <c r="B112" s="59"/>
      <c r="C112" s="60"/>
      <c r="D112" s="60"/>
      <c r="E112" s="61"/>
      <c r="F112" s="62"/>
      <c r="G112" s="64">
        <f>SUM(G74:G111)</f>
        <v>810530.8400000001</v>
      </c>
      <c r="H112" s="63"/>
    </row>
    <row r="113" spans="1:8" ht="45.75" customHeight="1">
      <c r="A113" s="44" t="s">
        <v>11</v>
      </c>
      <c r="B113" s="33" t="s">
        <v>12</v>
      </c>
      <c r="C113" s="6" t="s">
        <v>13</v>
      </c>
      <c r="D113" s="6" t="s">
        <v>99</v>
      </c>
      <c r="E113" s="26" t="s">
        <v>14</v>
      </c>
      <c r="F113" s="26"/>
      <c r="G113" s="51" t="s">
        <v>15</v>
      </c>
      <c r="H113" s="5"/>
    </row>
    <row r="114" spans="1:8" ht="23.25" customHeight="1">
      <c r="A114" s="25">
        <v>44949</v>
      </c>
      <c r="B114" s="47">
        <v>417</v>
      </c>
      <c r="C114" s="38" t="s">
        <v>177</v>
      </c>
      <c r="D114" s="38" t="s">
        <v>178</v>
      </c>
      <c r="E114" s="37" t="s">
        <v>90</v>
      </c>
      <c r="F114" s="27" t="s">
        <v>90</v>
      </c>
      <c r="G114" s="39">
        <v>87.73</v>
      </c>
      <c r="H114" s="5">
        <v>4101</v>
      </c>
    </row>
    <row r="115" spans="1:8" ht="23.25" customHeight="1">
      <c r="A115" s="25">
        <v>44952</v>
      </c>
      <c r="B115" s="47">
        <v>422</v>
      </c>
      <c r="C115" s="38" t="s">
        <v>177</v>
      </c>
      <c r="D115" s="38" t="s">
        <v>178</v>
      </c>
      <c r="E115" s="37" t="s">
        <v>90</v>
      </c>
      <c r="F115" s="27" t="s">
        <v>90</v>
      </c>
      <c r="G115" s="39">
        <v>71.88</v>
      </c>
      <c r="H115" s="5">
        <v>4101</v>
      </c>
    </row>
    <row r="116" spans="1:8" ht="23.25" customHeight="1">
      <c r="A116" s="25">
        <v>44952</v>
      </c>
      <c r="B116" s="47">
        <v>421</v>
      </c>
      <c r="C116" s="38" t="s">
        <v>177</v>
      </c>
      <c r="D116" s="38" t="s">
        <v>178</v>
      </c>
      <c r="E116" s="37" t="s">
        <v>90</v>
      </c>
      <c r="F116" s="27" t="s">
        <v>90</v>
      </c>
      <c r="G116" s="39">
        <v>99.98</v>
      </c>
      <c r="H116" s="5">
        <v>4101</v>
      </c>
    </row>
    <row r="117" spans="1:8" ht="23.25" customHeight="1">
      <c r="A117" s="25">
        <v>44956</v>
      </c>
      <c r="B117" s="47">
        <v>424</v>
      </c>
      <c r="C117" s="38" t="s">
        <v>177</v>
      </c>
      <c r="D117" s="38" t="s">
        <v>178</v>
      </c>
      <c r="E117" s="37" t="s">
        <v>90</v>
      </c>
      <c r="F117" s="27" t="s">
        <v>90</v>
      </c>
      <c r="G117" s="39">
        <v>99.21</v>
      </c>
      <c r="H117" s="5">
        <v>4101</v>
      </c>
    </row>
    <row r="118" spans="1:8" ht="23.25" customHeight="1">
      <c r="A118" s="25">
        <v>44949</v>
      </c>
      <c r="B118" s="47">
        <v>401</v>
      </c>
      <c r="C118" s="38" t="s">
        <v>177</v>
      </c>
      <c r="D118" s="38" t="s">
        <v>178</v>
      </c>
      <c r="E118" s="37" t="s">
        <v>90</v>
      </c>
      <c r="F118" s="27" t="s">
        <v>90</v>
      </c>
      <c r="G118" s="39">
        <v>47.23</v>
      </c>
      <c r="H118" s="5">
        <v>4101</v>
      </c>
    </row>
    <row r="119" spans="1:8" ht="23.25" customHeight="1">
      <c r="A119" s="25">
        <v>44959</v>
      </c>
      <c r="B119" s="47">
        <v>440945</v>
      </c>
      <c r="C119" s="38" t="s">
        <v>171</v>
      </c>
      <c r="D119" s="38" t="s">
        <v>172</v>
      </c>
      <c r="E119" s="37" t="s">
        <v>90</v>
      </c>
      <c r="F119" s="27" t="s">
        <v>90</v>
      </c>
      <c r="G119" s="39">
        <v>2142.43</v>
      </c>
      <c r="H119" s="5">
        <v>4109</v>
      </c>
    </row>
    <row r="120" spans="1:8" ht="23.25" customHeight="1">
      <c r="A120" s="25">
        <v>44960</v>
      </c>
      <c r="B120" s="47">
        <v>1448</v>
      </c>
      <c r="C120" s="38" t="s">
        <v>179</v>
      </c>
      <c r="D120" s="38" t="s">
        <v>180</v>
      </c>
      <c r="E120" s="37" t="s">
        <v>90</v>
      </c>
      <c r="F120" s="27" t="s">
        <v>90</v>
      </c>
      <c r="G120" s="8">
        <v>632.16</v>
      </c>
      <c r="H120" s="5">
        <v>4129</v>
      </c>
    </row>
    <row r="121" spans="1:8" ht="23.25" customHeight="1">
      <c r="A121" s="25">
        <v>44949</v>
      </c>
      <c r="B121" s="47">
        <v>244152</v>
      </c>
      <c r="C121" s="38" t="s">
        <v>143</v>
      </c>
      <c r="D121" s="38" t="s">
        <v>144</v>
      </c>
      <c r="E121" s="37" t="s">
        <v>90</v>
      </c>
      <c r="F121" s="27" t="s">
        <v>90</v>
      </c>
      <c r="G121" s="8">
        <v>912.12</v>
      </c>
      <c r="H121" s="5">
        <v>4136</v>
      </c>
    </row>
    <row r="122" spans="1:8" ht="23.25" customHeight="1">
      <c r="A122" s="25">
        <v>44957</v>
      </c>
      <c r="B122" s="47">
        <v>7628</v>
      </c>
      <c r="C122" s="38" t="s">
        <v>181</v>
      </c>
      <c r="D122" s="38" t="s">
        <v>182</v>
      </c>
      <c r="E122" s="37" t="s">
        <v>90</v>
      </c>
      <c r="F122" s="27" t="s">
        <v>90</v>
      </c>
      <c r="G122" s="8">
        <v>291.5</v>
      </c>
      <c r="H122" s="5">
        <v>4138</v>
      </c>
    </row>
    <row r="123" spans="1:8" ht="23.25" customHeight="1">
      <c r="A123" s="25">
        <v>44970</v>
      </c>
      <c r="B123" s="47">
        <v>9985</v>
      </c>
      <c r="C123" s="38" t="s">
        <v>183</v>
      </c>
      <c r="D123" s="38" t="s">
        <v>184</v>
      </c>
      <c r="E123" s="37" t="s">
        <v>90</v>
      </c>
      <c r="F123" s="27" t="s">
        <v>90</v>
      </c>
      <c r="G123" s="8">
        <v>3153.64</v>
      </c>
      <c r="H123" s="5">
        <v>4140</v>
      </c>
    </row>
    <row r="124" spans="1:10" ht="23.25" customHeight="1">
      <c r="A124" s="25">
        <v>44973</v>
      </c>
      <c r="B124" s="47">
        <v>442546</v>
      </c>
      <c r="C124" s="38" t="s">
        <v>171</v>
      </c>
      <c r="D124" s="38" t="s">
        <v>172</v>
      </c>
      <c r="E124" s="37" t="s">
        <v>90</v>
      </c>
      <c r="F124" s="27" t="s">
        <v>90</v>
      </c>
      <c r="G124" s="8">
        <v>706.2</v>
      </c>
      <c r="H124" s="5">
        <v>4143</v>
      </c>
      <c r="I124" s="109"/>
      <c r="J124" s="109"/>
    </row>
    <row r="125" spans="1:10" ht="23.25" customHeight="1">
      <c r="A125" s="25">
        <v>45282</v>
      </c>
      <c r="B125" s="47">
        <v>777295</v>
      </c>
      <c r="C125" s="38" t="s">
        <v>185</v>
      </c>
      <c r="D125" s="38" t="s">
        <v>186</v>
      </c>
      <c r="E125" s="27" t="s">
        <v>187</v>
      </c>
      <c r="F125" s="27" t="s">
        <v>25</v>
      </c>
      <c r="G125" s="39">
        <v>1808.6</v>
      </c>
      <c r="H125" s="5">
        <v>4074</v>
      </c>
      <c r="I125" s="109"/>
      <c r="J125" s="109"/>
    </row>
    <row r="126" spans="1:10" ht="23.25" customHeight="1">
      <c r="A126" s="25">
        <v>44938</v>
      </c>
      <c r="B126" s="47">
        <v>3611</v>
      </c>
      <c r="C126" s="38" t="s">
        <v>188</v>
      </c>
      <c r="D126" s="38" t="s">
        <v>189</v>
      </c>
      <c r="E126" s="27" t="s">
        <v>187</v>
      </c>
      <c r="F126" s="27" t="s">
        <v>25</v>
      </c>
      <c r="G126" s="39">
        <v>2450</v>
      </c>
      <c r="H126" s="5">
        <v>4078</v>
      </c>
      <c r="I126" s="109"/>
      <c r="J126" s="109"/>
    </row>
    <row r="127" spans="1:10" ht="23.25" customHeight="1">
      <c r="A127" s="25">
        <v>44937</v>
      </c>
      <c r="B127" s="47">
        <v>4710941</v>
      </c>
      <c r="C127" s="38" t="s">
        <v>190</v>
      </c>
      <c r="D127" s="38" t="s">
        <v>191</v>
      </c>
      <c r="E127" s="27" t="s">
        <v>187</v>
      </c>
      <c r="F127" s="27" t="s">
        <v>25</v>
      </c>
      <c r="G127" s="39">
        <v>4848.46</v>
      </c>
      <c r="H127" s="5">
        <v>4077</v>
      </c>
      <c r="I127" s="109"/>
      <c r="J127" s="109"/>
    </row>
    <row r="128" spans="1:10" ht="23.25" customHeight="1">
      <c r="A128" s="25">
        <v>44938</v>
      </c>
      <c r="B128" s="47">
        <v>184877</v>
      </c>
      <c r="C128" s="38" t="s">
        <v>192</v>
      </c>
      <c r="D128" s="38" t="s">
        <v>193</v>
      </c>
      <c r="E128" s="27" t="s">
        <v>187</v>
      </c>
      <c r="F128" s="27" t="s">
        <v>25</v>
      </c>
      <c r="G128" s="39">
        <v>3006.52</v>
      </c>
      <c r="H128" s="5">
        <v>4081</v>
      </c>
      <c r="I128" s="109"/>
      <c r="J128" s="109"/>
    </row>
    <row r="129" spans="1:10" ht="23.25" customHeight="1">
      <c r="A129" s="25">
        <v>44946</v>
      </c>
      <c r="B129" s="47">
        <v>1086</v>
      </c>
      <c r="C129" s="38" t="s">
        <v>194</v>
      </c>
      <c r="D129" s="38" t="s">
        <v>195</v>
      </c>
      <c r="E129" s="27" t="s">
        <v>196</v>
      </c>
      <c r="F129" s="27" t="s">
        <v>25</v>
      </c>
      <c r="G129" s="39">
        <v>1126.33</v>
      </c>
      <c r="H129" s="5">
        <v>4092</v>
      </c>
      <c r="I129" s="109"/>
      <c r="J129" s="109"/>
    </row>
    <row r="130" spans="1:10" ht="23.25" customHeight="1">
      <c r="A130" s="25">
        <v>44939</v>
      </c>
      <c r="B130" s="47">
        <v>6726607</v>
      </c>
      <c r="C130" s="38" t="s">
        <v>197</v>
      </c>
      <c r="D130" s="38" t="s">
        <v>198</v>
      </c>
      <c r="E130" s="27" t="s">
        <v>199</v>
      </c>
      <c r="F130" s="27" t="s">
        <v>25</v>
      </c>
      <c r="G130" s="39">
        <v>602.85</v>
      </c>
      <c r="H130" s="5">
        <v>4107</v>
      </c>
      <c r="I130" s="109"/>
      <c r="J130" s="109"/>
    </row>
    <row r="131" spans="1:10" ht="23.25" customHeight="1">
      <c r="A131" s="25">
        <v>44945</v>
      </c>
      <c r="B131" s="47">
        <v>1588003</v>
      </c>
      <c r="C131" s="38" t="s">
        <v>200</v>
      </c>
      <c r="D131" s="38" t="s">
        <v>201</v>
      </c>
      <c r="E131" s="27" t="s">
        <v>187</v>
      </c>
      <c r="F131" s="27" t="s">
        <v>25</v>
      </c>
      <c r="G131" s="39">
        <v>3661.65</v>
      </c>
      <c r="H131" s="5">
        <v>4125</v>
      </c>
      <c r="I131" s="109"/>
      <c r="J131" s="109"/>
    </row>
    <row r="132" spans="1:10" ht="23.25" customHeight="1">
      <c r="A132" s="25">
        <v>44944</v>
      </c>
      <c r="B132" s="47">
        <v>6740784</v>
      </c>
      <c r="C132" s="38" t="s">
        <v>202</v>
      </c>
      <c r="D132" s="38" t="s">
        <v>198</v>
      </c>
      <c r="E132" s="27" t="s">
        <v>199</v>
      </c>
      <c r="F132" s="27" t="s">
        <v>25</v>
      </c>
      <c r="G132" s="39">
        <v>1773.6</v>
      </c>
      <c r="H132" s="5">
        <v>4128</v>
      </c>
      <c r="I132" s="109"/>
      <c r="J132" s="109"/>
    </row>
    <row r="133" spans="1:10" ht="23.25" customHeight="1">
      <c r="A133" s="25">
        <v>44965</v>
      </c>
      <c r="B133" s="47">
        <v>389</v>
      </c>
      <c r="C133" s="38" t="s">
        <v>203</v>
      </c>
      <c r="D133" s="38" t="s">
        <v>204</v>
      </c>
      <c r="E133" s="27" t="s">
        <v>205</v>
      </c>
      <c r="F133" s="27" t="s">
        <v>109</v>
      </c>
      <c r="G133" s="39">
        <v>50679</v>
      </c>
      <c r="H133" s="5">
        <v>39115</v>
      </c>
      <c r="I133" s="110"/>
      <c r="J133" s="109"/>
    </row>
    <row r="134" spans="1:10" ht="23.25" customHeight="1">
      <c r="A134" s="25">
        <v>44957</v>
      </c>
      <c r="B134" s="47" t="s">
        <v>206</v>
      </c>
      <c r="C134" s="38" t="s">
        <v>114</v>
      </c>
      <c r="D134" s="38" t="s">
        <v>18</v>
      </c>
      <c r="E134" s="27" t="s">
        <v>205</v>
      </c>
      <c r="F134" s="27" t="s">
        <v>109</v>
      </c>
      <c r="G134" s="39">
        <v>810</v>
      </c>
      <c r="H134" s="5">
        <v>5300343</v>
      </c>
      <c r="I134" s="109"/>
      <c r="J134" s="109"/>
    </row>
    <row r="135" spans="1:10" ht="23.25" customHeight="1">
      <c r="A135" s="25">
        <v>44957</v>
      </c>
      <c r="B135" s="47" t="s">
        <v>206</v>
      </c>
      <c r="C135" s="38" t="s">
        <v>114</v>
      </c>
      <c r="D135" s="38" t="s">
        <v>18</v>
      </c>
      <c r="E135" s="27" t="s">
        <v>205</v>
      </c>
      <c r="F135" s="27" t="s">
        <v>109</v>
      </c>
      <c r="G135" s="39">
        <v>2511</v>
      </c>
      <c r="H135" s="5">
        <v>5308611</v>
      </c>
      <c r="I135" s="109"/>
      <c r="J135" s="109"/>
    </row>
    <row r="136" spans="1:10" ht="23.25" customHeight="1">
      <c r="A136" s="25">
        <v>44966</v>
      </c>
      <c r="B136" s="47">
        <v>130</v>
      </c>
      <c r="C136" s="38" t="s">
        <v>207</v>
      </c>
      <c r="D136" s="38" t="s">
        <v>208</v>
      </c>
      <c r="E136" s="37" t="s">
        <v>209</v>
      </c>
      <c r="F136" s="27" t="s">
        <v>109</v>
      </c>
      <c r="G136" s="8">
        <v>23462.5</v>
      </c>
      <c r="H136" s="5">
        <v>39115</v>
      </c>
      <c r="I136" s="109"/>
      <c r="J136" s="109"/>
    </row>
    <row r="137" spans="1:10" ht="24.75">
      <c r="A137" s="25">
        <v>44957</v>
      </c>
      <c r="B137" s="47" t="s">
        <v>206</v>
      </c>
      <c r="C137" s="38" t="s">
        <v>114</v>
      </c>
      <c r="D137" s="38" t="s">
        <v>18</v>
      </c>
      <c r="E137" s="37" t="s">
        <v>209</v>
      </c>
      <c r="F137" s="27" t="s">
        <v>109</v>
      </c>
      <c r="G137" s="39">
        <v>1162.5</v>
      </c>
      <c r="H137" s="5">
        <v>5304429</v>
      </c>
      <c r="I137" s="109"/>
      <c r="J137" s="109"/>
    </row>
    <row r="138" spans="1:10" ht="24.75">
      <c r="A138" s="25">
        <v>44957</v>
      </c>
      <c r="B138" s="47" t="s">
        <v>206</v>
      </c>
      <c r="C138" s="38" t="s">
        <v>114</v>
      </c>
      <c r="D138" s="38" t="s">
        <v>18</v>
      </c>
      <c r="E138" s="37" t="s">
        <v>209</v>
      </c>
      <c r="F138" s="27" t="s">
        <v>109</v>
      </c>
      <c r="G138" s="39">
        <v>375</v>
      </c>
      <c r="H138" s="5">
        <v>5308644</v>
      </c>
      <c r="I138" s="109"/>
      <c r="J138" s="109"/>
    </row>
    <row r="139" spans="1:10" ht="23.25">
      <c r="A139" s="25">
        <v>44966</v>
      </c>
      <c r="B139" s="47">
        <v>319</v>
      </c>
      <c r="C139" s="38" t="s">
        <v>210</v>
      </c>
      <c r="D139" s="38" t="s">
        <v>211</v>
      </c>
      <c r="E139" s="27" t="s">
        <v>212</v>
      </c>
      <c r="F139" s="27" t="s">
        <v>109</v>
      </c>
      <c r="G139" s="39">
        <v>470871.52</v>
      </c>
      <c r="H139" s="5">
        <v>39115</v>
      </c>
      <c r="I139" s="109"/>
      <c r="J139" s="109"/>
    </row>
    <row r="140" spans="1:10" ht="24.75">
      <c r="A140" s="25">
        <v>44957</v>
      </c>
      <c r="B140" s="47" t="s">
        <v>206</v>
      </c>
      <c r="C140" s="38" t="s">
        <v>114</v>
      </c>
      <c r="D140" s="38" t="s">
        <v>18</v>
      </c>
      <c r="E140" s="27" t="s">
        <v>212</v>
      </c>
      <c r="F140" s="27" t="s">
        <v>109</v>
      </c>
      <c r="G140" s="39">
        <v>23373.79</v>
      </c>
      <c r="H140" s="5">
        <v>5306202</v>
      </c>
      <c r="I140" s="109"/>
      <c r="J140" s="109"/>
    </row>
    <row r="141" spans="1:10" ht="24.75">
      <c r="A141" s="25">
        <v>44957</v>
      </c>
      <c r="B141" s="47" t="s">
        <v>206</v>
      </c>
      <c r="C141" s="38" t="s">
        <v>114</v>
      </c>
      <c r="D141" s="38" t="s">
        <v>18</v>
      </c>
      <c r="E141" s="27" t="s">
        <v>212</v>
      </c>
      <c r="F141" s="27" t="s">
        <v>109</v>
      </c>
      <c r="G141" s="39">
        <v>7539.93</v>
      </c>
      <c r="H141" s="5">
        <v>5307602</v>
      </c>
      <c r="I141" s="109"/>
      <c r="J141" s="109"/>
    </row>
    <row r="142" spans="1:10" ht="23.25">
      <c r="A142" s="25">
        <v>44966</v>
      </c>
      <c r="B142" s="47">
        <v>316</v>
      </c>
      <c r="C142" s="38" t="s">
        <v>210</v>
      </c>
      <c r="D142" s="38" t="s">
        <v>211</v>
      </c>
      <c r="E142" s="27" t="s">
        <v>213</v>
      </c>
      <c r="F142" s="27" t="s">
        <v>109</v>
      </c>
      <c r="G142" s="39">
        <v>2604.33</v>
      </c>
      <c r="H142" s="5">
        <v>39115</v>
      </c>
      <c r="I142" s="109"/>
      <c r="J142" s="109"/>
    </row>
    <row r="143" spans="1:10" ht="24" customHeight="1">
      <c r="A143" s="25">
        <v>44957</v>
      </c>
      <c r="B143" s="47" t="s">
        <v>206</v>
      </c>
      <c r="C143" s="38" t="s">
        <v>114</v>
      </c>
      <c r="D143" s="38" t="s">
        <v>18</v>
      </c>
      <c r="E143" s="27" t="s">
        <v>215</v>
      </c>
      <c r="F143" s="27" t="s">
        <v>109</v>
      </c>
      <c r="G143" s="8">
        <v>258.08</v>
      </c>
      <c r="H143" s="5">
        <v>5303269</v>
      </c>
      <c r="I143" s="109"/>
      <c r="J143" s="109"/>
    </row>
    <row r="144" spans="1:10" ht="24.75" customHeight="1">
      <c r="A144" s="25">
        <v>44957</v>
      </c>
      <c r="B144" s="47" t="s">
        <v>206</v>
      </c>
      <c r="C144" s="38" t="s">
        <v>114</v>
      </c>
      <c r="D144" s="38" t="s">
        <v>18</v>
      </c>
      <c r="E144" s="27" t="s">
        <v>215</v>
      </c>
      <c r="F144" s="27" t="s">
        <v>109</v>
      </c>
      <c r="G144" s="8">
        <v>83.25</v>
      </c>
      <c r="H144" s="5">
        <v>5305045</v>
      </c>
      <c r="I144" s="109"/>
      <c r="J144" s="109"/>
    </row>
    <row r="145" spans="1:10" ht="23.25">
      <c r="A145" s="25">
        <v>44966</v>
      </c>
      <c r="B145" s="47">
        <v>317</v>
      </c>
      <c r="C145" s="38" t="s">
        <v>210</v>
      </c>
      <c r="D145" s="38" t="s">
        <v>211</v>
      </c>
      <c r="E145" s="27" t="s">
        <v>214</v>
      </c>
      <c r="F145" s="27" t="s">
        <v>109</v>
      </c>
      <c r="G145" s="8">
        <v>2604.33</v>
      </c>
      <c r="H145" s="5">
        <v>39115</v>
      </c>
      <c r="I145" s="109"/>
      <c r="J145" s="109"/>
    </row>
    <row r="146" spans="1:10" ht="23.25">
      <c r="A146" s="25">
        <v>44966</v>
      </c>
      <c r="B146" s="47">
        <v>348</v>
      </c>
      <c r="C146" s="38" t="s">
        <v>216</v>
      </c>
      <c r="D146" s="38" t="s">
        <v>217</v>
      </c>
      <c r="E146" s="27" t="s">
        <v>218</v>
      </c>
      <c r="F146" s="27" t="s">
        <v>109</v>
      </c>
      <c r="G146" s="8">
        <v>70387.5</v>
      </c>
      <c r="H146" s="5">
        <v>39115</v>
      </c>
      <c r="I146" s="110"/>
      <c r="J146" s="109"/>
    </row>
    <row r="147" spans="1:10" ht="24.75">
      <c r="A147" s="25">
        <v>44957</v>
      </c>
      <c r="B147" s="47" t="s">
        <v>206</v>
      </c>
      <c r="C147" s="38" t="s">
        <v>114</v>
      </c>
      <c r="D147" s="38" t="s">
        <v>18</v>
      </c>
      <c r="E147" s="27" t="s">
        <v>218</v>
      </c>
      <c r="F147" s="27" t="s">
        <v>23</v>
      </c>
      <c r="G147" s="8">
        <v>3487.5</v>
      </c>
      <c r="H147" s="5">
        <v>5309887</v>
      </c>
      <c r="I147" s="109"/>
      <c r="J147" s="109"/>
    </row>
    <row r="148" spans="1:10" ht="24.75">
      <c r="A148" s="25">
        <v>44957</v>
      </c>
      <c r="B148" s="47" t="s">
        <v>206</v>
      </c>
      <c r="C148" s="38" t="s">
        <v>114</v>
      </c>
      <c r="D148" s="38" t="s">
        <v>18</v>
      </c>
      <c r="E148" s="27" t="s">
        <v>218</v>
      </c>
      <c r="F148" s="27" t="s">
        <v>109</v>
      </c>
      <c r="G148" s="8">
        <v>1125</v>
      </c>
      <c r="H148" s="5">
        <v>5305436</v>
      </c>
      <c r="I148" s="109"/>
      <c r="J148" s="109"/>
    </row>
    <row r="149" spans="1:10" ht="24.75" customHeight="1">
      <c r="A149" s="58"/>
      <c r="B149" s="59"/>
      <c r="C149" s="60"/>
      <c r="D149" s="60"/>
      <c r="E149" s="61"/>
      <c r="F149" s="62"/>
      <c r="G149" s="64">
        <f>SUM(G112:G148)</f>
        <v>1499388.1600000001</v>
      </c>
      <c r="H149" s="63"/>
      <c r="I149" s="109"/>
      <c r="J149" s="109"/>
    </row>
    <row r="150" spans="1:10" ht="45.75" customHeight="1">
      <c r="A150" s="44" t="s">
        <v>11</v>
      </c>
      <c r="B150" s="33" t="s">
        <v>12</v>
      </c>
      <c r="C150" s="6" t="s">
        <v>13</v>
      </c>
      <c r="D150" s="6" t="s">
        <v>99</v>
      </c>
      <c r="E150" s="26" t="s">
        <v>14</v>
      </c>
      <c r="F150" s="26"/>
      <c r="G150" s="68" t="s">
        <v>15</v>
      </c>
      <c r="H150" s="5"/>
      <c r="I150" s="109"/>
      <c r="J150" s="109"/>
    </row>
    <row r="151" spans="1:10" ht="23.25">
      <c r="A151" s="25">
        <v>44966</v>
      </c>
      <c r="B151" s="47">
        <v>64</v>
      </c>
      <c r="C151" s="38" t="s">
        <v>219</v>
      </c>
      <c r="D151" s="38" t="s">
        <v>220</v>
      </c>
      <c r="E151" s="27" t="s">
        <v>221</v>
      </c>
      <c r="F151" s="27" t="s">
        <v>109</v>
      </c>
      <c r="G151" s="8">
        <v>7210</v>
      </c>
      <c r="H151" s="5">
        <v>39115</v>
      </c>
      <c r="I151" s="109"/>
      <c r="J151" s="109"/>
    </row>
    <row r="152" spans="1:10" ht="23.25">
      <c r="A152" s="25">
        <v>44967</v>
      </c>
      <c r="B152" s="47">
        <v>288</v>
      </c>
      <c r="C152" s="38" t="s">
        <v>222</v>
      </c>
      <c r="D152" s="38" t="s">
        <v>223</v>
      </c>
      <c r="E152" s="27" t="s">
        <v>221</v>
      </c>
      <c r="F152" s="27" t="s">
        <v>109</v>
      </c>
      <c r="G152" s="8">
        <v>7733.24</v>
      </c>
      <c r="H152" s="5">
        <v>39115</v>
      </c>
      <c r="I152" s="109"/>
      <c r="J152" s="109"/>
    </row>
    <row r="153" spans="1:10" ht="24.75">
      <c r="A153" s="25">
        <v>44957</v>
      </c>
      <c r="B153" s="47" t="s">
        <v>206</v>
      </c>
      <c r="C153" s="38" t="s">
        <v>114</v>
      </c>
      <c r="D153" s="38" t="s">
        <v>18</v>
      </c>
      <c r="E153" s="27" t="s">
        <v>221</v>
      </c>
      <c r="F153" s="27" t="s">
        <v>109</v>
      </c>
      <c r="G153" s="8">
        <v>383.16</v>
      </c>
      <c r="H153" s="5">
        <v>5309928</v>
      </c>
      <c r="I153" s="109"/>
      <c r="J153" s="109"/>
    </row>
    <row r="154" spans="1:10" ht="24" customHeight="1">
      <c r="A154" s="25">
        <v>44957</v>
      </c>
      <c r="B154" s="47" t="s">
        <v>206</v>
      </c>
      <c r="C154" s="38" t="s">
        <v>114</v>
      </c>
      <c r="D154" s="38" t="s">
        <v>18</v>
      </c>
      <c r="E154" s="27" t="s">
        <v>221</v>
      </c>
      <c r="F154" s="27" t="s">
        <v>109</v>
      </c>
      <c r="G154" s="8">
        <v>123.6</v>
      </c>
      <c r="H154" s="5">
        <v>5308319</v>
      </c>
      <c r="I154" s="109"/>
      <c r="J154" s="109"/>
    </row>
    <row r="155" spans="1:10" ht="23.25" customHeight="1">
      <c r="A155" s="25">
        <v>44966</v>
      </c>
      <c r="B155" s="47">
        <v>216</v>
      </c>
      <c r="C155" s="38" t="s">
        <v>224</v>
      </c>
      <c r="D155" s="38" t="s">
        <v>225</v>
      </c>
      <c r="E155" s="27" t="s">
        <v>226</v>
      </c>
      <c r="F155" s="27" t="s">
        <v>109</v>
      </c>
      <c r="G155" s="39">
        <v>4223.25</v>
      </c>
      <c r="H155" s="5">
        <v>39115</v>
      </c>
      <c r="I155" s="109"/>
      <c r="J155" s="109"/>
    </row>
    <row r="156" spans="1:10" ht="23.25" customHeight="1">
      <c r="A156" s="25">
        <v>44957</v>
      </c>
      <c r="B156" s="47" t="s">
        <v>206</v>
      </c>
      <c r="C156" s="38" t="s">
        <v>114</v>
      </c>
      <c r="D156" s="38" t="s">
        <v>18</v>
      </c>
      <c r="E156" s="27" t="s">
        <v>226</v>
      </c>
      <c r="F156" s="27" t="s">
        <v>109</v>
      </c>
      <c r="G156" s="39">
        <v>209.25</v>
      </c>
      <c r="H156" s="5">
        <v>5305098</v>
      </c>
      <c r="I156" s="109"/>
      <c r="J156" s="109"/>
    </row>
    <row r="157" spans="1:10" ht="23.25" customHeight="1">
      <c r="A157" s="25">
        <v>44957</v>
      </c>
      <c r="B157" s="47" t="s">
        <v>206</v>
      </c>
      <c r="C157" s="38" t="s">
        <v>114</v>
      </c>
      <c r="D157" s="38" t="s">
        <v>18</v>
      </c>
      <c r="E157" s="27" t="s">
        <v>226</v>
      </c>
      <c r="F157" s="27" t="s">
        <v>109</v>
      </c>
      <c r="G157" s="39">
        <v>67.5</v>
      </c>
      <c r="H157" s="5">
        <v>5302300</v>
      </c>
      <c r="I157" s="109"/>
      <c r="J157" s="109"/>
    </row>
    <row r="158" spans="1:10" ht="23.25" customHeight="1">
      <c r="A158" s="25">
        <v>44966</v>
      </c>
      <c r="B158" s="47">
        <v>217</v>
      </c>
      <c r="C158" s="38" t="s">
        <v>224</v>
      </c>
      <c r="D158" s="38" t="s">
        <v>225</v>
      </c>
      <c r="E158" s="27" t="s">
        <v>226</v>
      </c>
      <c r="F158" s="27" t="s">
        <v>109</v>
      </c>
      <c r="G158" s="8">
        <v>445.78</v>
      </c>
      <c r="H158" s="5">
        <v>39115</v>
      </c>
      <c r="I158" s="109"/>
      <c r="J158" s="109"/>
    </row>
    <row r="159" spans="1:10" ht="23.25" customHeight="1">
      <c r="A159" s="25">
        <v>44957</v>
      </c>
      <c r="B159" s="47" t="s">
        <v>206</v>
      </c>
      <c r="C159" s="38" t="s">
        <v>114</v>
      </c>
      <c r="D159" s="38" t="s">
        <v>18</v>
      </c>
      <c r="E159" s="27" t="s">
        <v>226</v>
      </c>
      <c r="F159" s="27" t="s">
        <v>109</v>
      </c>
      <c r="G159" s="8">
        <v>8.7</v>
      </c>
      <c r="H159" s="5">
        <v>5302300</v>
      </c>
      <c r="I159" s="109"/>
      <c r="J159" s="109"/>
    </row>
    <row r="160" spans="1:10" ht="24.75">
      <c r="A160" s="25">
        <v>44957</v>
      </c>
      <c r="B160" s="47" t="s">
        <v>206</v>
      </c>
      <c r="C160" s="38" t="s">
        <v>114</v>
      </c>
      <c r="D160" s="38" t="s">
        <v>18</v>
      </c>
      <c r="E160" s="27" t="s">
        <v>226</v>
      </c>
      <c r="F160" s="27" t="s">
        <v>109</v>
      </c>
      <c r="G160" s="8">
        <v>26.97</v>
      </c>
      <c r="H160" s="5">
        <v>5308411</v>
      </c>
      <c r="I160" s="109"/>
      <c r="J160" s="109"/>
    </row>
    <row r="161" spans="1:10" ht="23.25">
      <c r="A161" s="25">
        <v>44957</v>
      </c>
      <c r="B161" s="47">
        <v>79</v>
      </c>
      <c r="C161" s="38" t="s">
        <v>227</v>
      </c>
      <c r="D161" s="38" t="s">
        <v>228</v>
      </c>
      <c r="E161" s="37" t="s">
        <v>229</v>
      </c>
      <c r="F161" s="27" t="s">
        <v>109</v>
      </c>
      <c r="G161" s="8">
        <v>3500</v>
      </c>
      <c r="H161" s="5">
        <v>39115</v>
      </c>
      <c r="I161" s="110"/>
      <c r="J161" s="109"/>
    </row>
    <row r="162" spans="1:10" ht="23.25">
      <c r="A162" s="25">
        <v>44943</v>
      </c>
      <c r="B162" s="47">
        <v>24622</v>
      </c>
      <c r="C162" s="38" t="s">
        <v>230</v>
      </c>
      <c r="D162" s="38" t="s">
        <v>231</v>
      </c>
      <c r="E162" s="37" t="s">
        <v>232</v>
      </c>
      <c r="F162" s="27" t="s">
        <v>23</v>
      </c>
      <c r="G162" s="8">
        <v>812.83</v>
      </c>
      <c r="H162" s="5">
        <v>4105</v>
      </c>
      <c r="I162" s="109"/>
      <c r="J162" s="109"/>
    </row>
    <row r="163" spans="1:10" ht="24.75">
      <c r="A163" s="25">
        <v>44963</v>
      </c>
      <c r="B163" s="47">
        <v>673</v>
      </c>
      <c r="C163" s="38" t="s">
        <v>233</v>
      </c>
      <c r="D163" s="38" t="s">
        <v>234</v>
      </c>
      <c r="E163" s="37" t="s">
        <v>235</v>
      </c>
      <c r="F163" s="27" t="s">
        <v>23</v>
      </c>
      <c r="G163" s="8">
        <v>730</v>
      </c>
      <c r="H163" s="5">
        <v>4133</v>
      </c>
      <c r="I163" s="109"/>
      <c r="J163" s="109"/>
    </row>
    <row r="164" spans="1:10" ht="24.75">
      <c r="A164" s="25">
        <v>44959</v>
      </c>
      <c r="B164" s="47">
        <v>19035</v>
      </c>
      <c r="C164" s="38" t="s">
        <v>236</v>
      </c>
      <c r="D164" s="38" t="s">
        <v>237</v>
      </c>
      <c r="E164" s="37" t="s">
        <v>238</v>
      </c>
      <c r="F164" s="27" t="s">
        <v>23</v>
      </c>
      <c r="G164" s="8">
        <v>4434.19</v>
      </c>
      <c r="H164" s="5">
        <v>4137</v>
      </c>
      <c r="I164" s="109"/>
      <c r="J164" s="109"/>
    </row>
    <row r="165" spans="1:10" ht="24.75">
      <c r="A165" s="25">
        <v>44970</v>
      </c>
      <c r="B165" s="47">
        <v>2929</v>
      </c>
      <c r="C165" s="38" t="s">
        <v>239</v>
      </c>
      <c r="D165" s="38" t="s">
        <v>240</v>
      </c>
      <c r="E165" s="37" t="s">
        <v>241</v>
      </c>
      <c r="F165" s="27" t="s">
        <v>23</v>
      </c>
      <c r="G165" s="8">
        <v>2691.84</v>
      </c>
      <c r="H165" s="5">
        <v>39114</v>
      </c>
      <c r="I165" s="109"/>
      <c r="J165" s="109"/>
    </row>
    <row r="166" spans="1:10" ht="24.75">
      <c r="A166" s="25">
        <v>44957</v>
      </c>
      <c r="B166" s="47" t="s">
        <v>206</v>
      </c>
      <c r="C166" s="38" t="s">
        <v>114</v>
      </c>
      <c r="D166" s="38" t="s">
        <v>18</v>
      </c>
      <c r="E166" s="37" t="s">
        <v>241</v>
      </c>
      <c r="F166" s="27" t="s">
        <v>23</v>
      </c>
      <c r="G166" s="8">
        <v>124.52</v>
      </c>
      <c r="H166" s="5">
        <v>5308172</v>
      </c>
      <c r="I166" s="109"/>
      <c r="J166" s="109"/>
    </row>
    <row r="167" spans="1:10" ht="24.75">
      <c r="A167" s="25">
        <v>44957</v>
      </c>
      <c r="B167" s="47" t="s">
        <v>206</v>
      </c>
      <c r="C167" s="38" t="s">
        <v>114</v>
      </c>
      <c r="D167" s="38" t="s">
        <v>18</v>
      </c>
      <c r="E167" s="37" t="s">
        <v>241</v>
      </c>
      <c r="F167" s="27" t="s">
        <v>23</v>
      </c>
      <c r="G167" s="8">
        <v>40.17</v>
      </c>
      <c r="H167" s="5">
        <v>5309127</v>
      </c>
      <c r="I167" s="109"/>
      <c r="J167" s="109"/>
    </row>
    <row r="168" spans="1:10" ht="24.75">
      <c r="A168" s="25">
        <v>44972</v>
      </c>
      <c r="B168" s="47">
        <v>42</v>
      </c>
      <c r="C168" s="38" t="s">
        <v>242</v>
      </c>
      <c r="D168" s="38" t="s">
        <v>243</v>
      </c>
      <c r="E168" s="37" t="s">
        <v>244</v>
      </c>
      <c r="F168" s="27" t="s">
        <v>23</v>
      </c>
      <c r="G168" s="8">
        <v>5631</v>
      </c>
      <c r="H168" s="5">
        <v>39115</v>
      </c>
      <c r="I168" s="109"/>
      <c r="J168" s="109"/>
    </row>
    <row r="169" spans="1:10" ht="24.75">
      <c r="A169" s="25">
        <v>44957</v>
      </c>
      <c r="B169" s="47" t="s">
        <v>206</v>
      </c>
      <c r="C169" s="38" t="s">
        <v>114</v>
      </c>
      <c r="D169" s="38" t="s">
        <v>18</v>
      </c>
      <c r="E169" s="37" t="s">
        <v>241</v>
      </c>
      <c r="F169" s="27" t="s">
        <v>23</v>
      </c>
      <c r="G169" s="8">
        <v>279</v>
      </c>
      <c r="H169" s="5">
        <v>5302460</v>
      </c>
      <c r="I169" s="109"/>
      <c r="J169" s="109"/>
    </row>
    <row r="170" spans="1:10" ht="24.75">
      <c r="A170" s="25">
        <v>44957</v>
      </c>
      <c r="B170" s="47" t="s">
        <v>206</v>
      </c>
      <c r="C170" s="38" t="s">
        <v>114</v>
      </c>
      <c r="D170" s="38" t="s">
        <v>18</v>
      </c>
      <c r="E170" s="37" t="s">
        <v>241</v>
      </c>
      <c r="F170" s="27" t="s">
        <v>23</v>
      </c>
      <c r="G170" s="8">
        <v>90</v>
      </c>
      <c r="H170" s="5">
        <v>5308530</v>
      </c>
      <c r="I170" s="109"/>
      <c r="J170" s="109"/>
    </row>
    <row r="171" spans="1:10" ht="24.75">
      <c r="A171" s="25">
        <v>44960</v>
      </c>
      <c r="B171" s="47">
        <v>183</v>
      </c>
      <c r="C171" s="38" t="s">
        <v>245</v>
      </c>
      <c r="D171" s="38" t="s">
        <v>246</v>
      </c>
      <c r="E171" s="37" t="s">
        <v>247</v>
      </c>
      <c r="F171" s="27" t="s">
        <v>23</v>
      </c>
      <c r="G171" s="8">
        <v>6400.57</v>
      </c>
      <c r="H171" s="5">
        <v>391680</v>
      </c>
      <c r="I171" s="109"/>
      <c r="J171" s="109"/>
    </row>
    <row r="172" spans="1:10" ht="24.75">
      <c r="A172" s="25">
        <v>44957</v>
      </c>
      <c r="B172" s="47" t="s">
        <v>206</v>
      </c>
      <c r="C172" s="38" t="s">
        <v>114</v>
      </c>
      <c r="D172" s="38" t="s">
        <v>18</v>
      </c>
      <c r="E172" s="37" t="s">
        <v>247</v>
      </c>
      <c r="F172" s="27" t="s">
        <v>23</v>
      </c>
      <c r="G172" s="8">
        <v>317.13</v>
      </c>
      <c r="H172" s="5">
        <v>5307213</v>
      </c>
      <c r="I172" s="109"/>
      <c r="J172" s="109"/>
    </row>
    <row r="173" spans="1:10" ht="24.75">
      <c r="A173" s="25">
        <v>44957</v>
      </c>
      <c r="B173" s="47" t="s">
        <v>206</v>
      </c>
      <c r="C173" s="38" t="s">
        <v>114</v>
      </c>
      <c r="D173" s="38" t="s">
        <v>18</v>
      </c>
      <c r="E173" s="37" t="s">
        <v>247</v>
      </c>
      <c r="F173" s="27" t="s">
        <v>23</v>
      </c>
      <c r="G173" s="8">
        <v>102.3</v>
      </c>
      <c r="H173" s="5">
        <v>5305827</v>
      </c>
      <c r="I173" s="109"/>
      <c r="J173" s="109"/>
    </row>
    <row r="174" spans="1:10" ht="23.25">
      <c r="A174" s="25">
        <v>44929</v>
      </c>
      <c r="B174" s="47">
        <v>73096</v>
      </c>
      <c r="C174" s="38" t="s">
        <v>248</v>
      </c>
      <c r="D174" s="38" t="s">
        <v>249</v>
      </c>
      <c r="E174" s="37" t="s">
        <v>250</v>
      </c>
      <c r="F174" s="27" t="s">
        <v>23</v>
      </c>
      <c r="G174" s="8">
        <v>526.09</v>
      </c>
      <c r="H174" s="5">
        <v>4122</v>
      </c>
      <c r="I174" s="109"/>
      <c r="J174" s="109"/>
    </row>
    <row r="175" spans="1:10" ht="24.75">
      <c r="A175" s="25">
        <v>44957</v>
      </c>
      <c r="B175" s="47" t="s">
        <v>206</v>
      </c>
      <c r="C175" s="38" t="s">
        <v>114</v>
      </c>
      <c r="D175" s="38" t="s">
        <v>18</v>
      </c>
      <c r="E175" s="37" t="s">
        <v>250</v>
      </c>
      <c r="F175" s="27" t="s">
        <v>23</v>
      </c>
      <c r="G175" s="8">
        <v>68.61</v>
      </c>
      <c r="H175" s="5">
        <v>391824</v>
      </c>
      <c r="I175" s="109"/>
      <c r="J175" s="109"/>
    </row>
    <row r="176" spans="1:10" ht="24.75">
      <c r="A176" s="25">
        <v>44957</v>
      </c>
      <c r="B176" s="47" t="s">
        <v>206</v>
      </c>
      <c r="C176" s="38" t="s">
        <v>114</v>
      </c>
      <c r="D176" s="38" t="s">
        <v>18</v>
      </c>
      <c r="E176" s="37" t="s">
        <v>250</v>
      </c>
      <c r="F176" s="27" t="s">
        <v>23</v>
      </c>
      <c r="G176" s="8">
        <v>29</v>
      </c>
      <c r="H176" s="5">
        <v>5302397</v>
      </c>
      <c r="I176" s="109"/>
      <c r="J176" s="109"/>
    </row>
    <row r="177" spans="1:10" ht="23.25">
      <c r="A177" s="25">
        <v>44964</v>
      </c>
      <c r="B177" s="47">
        <v>7557</v>
      </c>
      <c r="C177" s="38" t="s">
        <v>251</v>
      </c>
      <c r="D177" s="38" t="s">
        <v>252</v>
      </c>
      <c r="E177" s="37" t="s">
        <v>253</v>
      </c>
      <c r="F177" s="27" t="s">
        <v>23</v>
      </c>
      <c r="G177" s="8">
        <v>5572.78</v>
      </c>
      <c r="H177" s="5">
        <v>4119</v>
      </c>
      <c r="I177" s="109"/>
      <c r="J177" s="109"/>
    </row>
    <row r="178" spans="1:10" ht="24.75">
      <c r="A178" s="25">
        <v>44958</v>
      </c>
      <c r="B178" s="47">
        <v>102</v>
      </c>
      <c r="C178" s="38" t="s">
        <v>254</v>
      </c>
      <c r="D178" s="38" t="s">
        <v>255</v>
      </c>
      <c r="E178" s="37" t="s">
        <v>256</v>
      </c>
      <c r="F178" s="27" t="s">
        <v>23</v>
      </c>
      <c r="G178" s="8">
        <v>3500</v>
      </c>
      <c r="H178" s="5">
        <v>4099</v>
      </c>
      <c r="I178" s="109"/>
      <c r="J178" s="109"/>
    </row>
    <row r="179" spans="1:10" ht="24.75">
      <c r="A179" s="25">
        <v>44963</v>
      </c>
      <c r="B179" s="47">
        <v>1175</v>
      </c>
      <c r="C179" s="38" t="s">
        <v>257</v>
      </c>
      <c r="D179" s="38" t="s">
        <v>258</v>
      </c>
      <c r="E179" s="37" t="s">
        <v>259</v>
      </c>
      <c r="F179" s="27" t="s">
        <v>23</v>
      </c>
      <c r="G179" s="8">
        <v>13510.22</v>
      </c>
      <c r="H179" s="5">
        <v>391027</v>
      </c>
      <c r="I179" s="109"/>
      <c r="J179" s="109"/>
    </row>
    <row r="180" spans="1:10" ht="24.75">
      <c r="A180" s="25">
        <v>44957</v>
      </c>
      <c r="B180" s="47" t="s">
        <v>206</v>
      </c>
      <c r="C180" s="38" t="s">
        <v>114</v>
      </c>
      <c r="D180" s="38" t="s">
        <v>18</v>
      </c>
      <c r="E180" s="37" t="s">
        <v>259</v>
      </c>
      <c r="F180" s="27" t="s">
        <v>23</v>
      </c>
      <c r="G180" s="8">
        <v>957.23</v>
      </c>
      <c r="H180" s="5">
        <v>391826</v>
      </c>
      <c r="I180" s="109"/>
      <c r="J180" s="109"/>
    </row>
    <row r="181" spans="1:10" ht="24.75">
      <c r="A181" s="25">
        <v>44957</v>
      </c>
      <c r="B181" s="47" t="s">
        <v>206</v>
      </c>
      <c r="C181" s="38" t="s">
        <v>114</v>
      </c>
      <c r="D181" s="38" t="s">
        <v>18</v>
      </c>
      <c r="E181" s="37" t="s">
        <v>259</v>
      </c>
      <c r="F181" s="27" t="s">
        <v>23</v>
      </c>
      <c r="G181" s="8">
        <v>679.68</v>
      </c>
      <c r="H181" s="5">
        <v>5303322</v>
      </c>
      <c r="I181" s="109"/>
      <c r="J181" s="109"/>
    </row>
    <row r="182" spans="1:10" ht="24.75">
      <c r="A182" s="25">
        <v>44957</v>
      </c>
      <c r="B182" s="47" t="s">
        <v>206</v>
      </c>
      <c r="C182" s="38" t="s">
        <v>114</v>
      </c>
      <c r="D182" s="38" t="s">
        <v>18</v>
      </c>
      <c r="E182" s="37" t="s">
        <v>259</v>
      </c>
      <c r="F182" s="27" t="s">
        <v>23</v>
      </c>
      <c r="G182" s="8">
        <v>219.25</v>
      </c>
      <c r="H182" s="5">
        <v>5302929</v>
      </c>
      <c r="I182" s="109"/>
      <c r="J182" s="109"/>
    </row>
    <row r="183" spans="1:10" ht="24.75">
      <c r="A183" s="25">
        <v>44930</v>
      </c>
      <c r="B183" s="47">
        <v>237365</v>
      </c>
      <c r="C183" s="38" t="s">
        <v>260</v>
      </c>
      <c r="D183" s="38" t="s">
        <v>261</v>
      </c>
      <c r="E183" s="37" t="s">
        <v>262</v>
      </c>
      <c r="F183" s="27" t="s">
        <v>23</v>
      </c>
      <c r="G183" s="8">
        <v>9040.4</v>
      </c>
      <c r="H183" s="5">
        <v>4076</v>
      </c>
      <c r="I183" s="109"/>
      <c r="J183" s="109"/>
    </row>
    <row r="184" spans="1:10" ht="24.75">
      <c r="A184" s="25">
        <v>44958</v>
      </c>
      <c r="B184" s="47">
        <v>45109</v>
      </c>
      <c r="C184" s="38" t="s">
        <v>263</v>
      </c>
      <c r="D184" s="38" t="s">
        <v>264</v>
      </c>
      <c r="E184" s="37" t="s">
        <v>265</v>
      </c>
      <c r="F184" s="27" t="s">
        <v>23</v>
      </c>
      <c r="G184" s="8">
        <v>2877.02</v>
      </c>
      <c r="H184" s="5">
        <v>4079</v>
      </c>
      <c r="I184" s="109"/>
      <c r="J184" s="109"/>
    </row>
    <row r="185" spans="1:10" ht="22.5" customHeight="1">
      <c r="A185" s="58"/>
      <c r="B185" s="59"/>
      <c r="C185" s="60"/>
      <c r="D185" s="60"/>
      <c r="E185" s="61"/>
      <c r="F185" s="62"/>
      <c r="G185" s="64">
        <f>SUM(G149:G184)</f>
        <v>1581953.4400000002</v>
      </c>
      <c r="H185" s="63"/>
      <c r="I185" s="109"/>
      <c r="J185" s="109"/>
    </row>
    <row r="186" spans="1:10" ht="42.75">
      <c r="A186" s="44" t="s">
        <v>11</v>
      </c>
      <c r="B186" s="33" t="s">
        <v>12</v>
      </c>
      <c r="C186" s="6" t="s">
        <v>13</v>
      </c>
      <c r="D186" s="6" t="s">
        <v>99</v>
      </c>
      <c r="E186" s="26" t="s">
        <v>14</v>
      </c>
      <c r="F186" s="26"/>
      <c r="G186" s="68" t="s">
        <v>15</v>
      </c>
      <c r="H186" s="5"/>
      <c r="I186" s="109"/>
      <c r="J186" s="109"/>
    </row>
    <row r="187" spans="1:10" ht="24.75">
      <c r="A187" s="25">
        <v>44957</v>
      </c>
      <c r="B187" s="47" t="s">
        <v>206</v>
      </c>
      <c r="C187" s="38" t="s">
        <v>114</v>
      </c>
      <c r="D187" s="38" t="s">
        <v>18</v>
      </c>
      <c r="E187" s="37" t="s">
        <v>265</v>
      </c>
      <c r="F187" s="27" t="s">
        <v>23</v>
      </c>
      <c r="G187" s="8">
        <v>142.54</v>
      </c>
      <c r="H187" s="5">
        <v>5306438</v>
      </c>
      <c r="I187" s="109"/>
      <c r="J187" s="109"/>
    </row>
    <row r="188" spans="1:10" ht="24.75">
      <c r="A188" s="25">
        <v>44957</v>
      </c>
      <c r="B188" s="47" t="s">
        <v>206</v>
      </c>
      <c r="C188" s="38" t="s">
        <v>114</v>
      </c>
      <c r="D188" s="38" t="s">
        <v>18</v>
      </c>
      <c r="E188" s="37" t="s">
        <v>265</v>
      </c>
      <c r="F188" s="27" t="s">
        <v>23</v>
      </c>
      <c r="G188" s="8">
        <v>45.98</v>
      </c>
      <c r="H188" s="5">
        <v>5305622</v>
      </c>
      <c r="I188" s="109"/>
      <c r="J188" s="109"/>
    </row>
    <row r="189" spans="1:10" ht="23.25">
      <c r="A189" s="25">
        <v>44958</v>
      </c>
      <c r="B189" s="47">
        <v>746</v>
      </c>
      <c r="C189" s="38" t="s">
        <v>266</v>
      </c>
      <c r="D189" s="38" t="s">
        <v>267</v>
      </c>
      <c r="E189" s="37" t="s">
        <v>268</v>
      </c>
      <c r="F189" s="27" t="s">
        <v>23</v>
      </c>
      <c r="G189" s="8">
        <v>2677.15</v>
      </c>
      <c r="H189" s="5">
        <v>39106</v>
      </c>
      <c r="I189" s="109"/>
      <c r="J189" s="109"/>
    </row>
    <row r="190" spans="1:10" ht="24.75">
      <c r="A190" s="25">
        <v>44965</v>
      </c>
      <c r="B190" s="47">
        <v>34</v>
      </c>
      <c r="C190" s="38" t="s">
        <v>269</v>
      </c>
      <c r="D190" s="38" t="s">
        <v>270</v>
      </c>
      <c r="E190" s="37" t="s">
        <v>271</v>
      </c>
      <c r="F190" s="27" t="s">
        <v>23</v>
      </c>
      <c r="G190" s="8">
        <v>1700</v>
      </c>
      <c r="H190" s="5">
        <v>39110</v>
      </c>
      <c r="I190" s="109"/>
      <c r="J190" s="109"/>
    </row>
    <row r="191" spans="1:10" ht="23.25">
      <c r="A191" s="25">
        <v>44971</v>
      </c>
      <c r="B191" s="47">
        <v>1007974</v>
      </c>
      <c r="C191" s="38" t="s">
        <v>291</v>
      </c>
      <c r="D191" s="38"/>
      <c r="E191" s="37" t="s">
        <v>272</v>
      </c>
      <c r="F191" s="27" t="s">
        <v>23</v>
      </c>
      <c r="G191" s="8">
        <v>33000.19</v>
      </c>
      <c r="H191" s="5">
        <v>4142</v>
      </c>
      <c r="I191" s="109"/>
      <c r="J191" s="109"/>
    </row>
    <row r="192" spans="1:10" ht="24.75">
      <c r="A192" s="25">
        <v>44957</v>
      </c>
      <c r="B192" s="47" t="s">
        <v>206</v>
      </c>
      <c r="C192" s="38" t="s">
        <v>114</v>
      </c>
      <c r="D192" s="38" t="s">
        <v>18</v>
      </c>
      <c r="E192" s="37" t="s">
        <v>272</v>
      </c>
      <c r="F192" s="27" t="s">
        <v>23</v>
      </c>
      <c r="G192" s="8">
        <v>503.11</v>
      </c>
      <c r="H192" s="5">
        <v>5308243</v>
      </c>
      <c r="I192" s="109"/>
      <c r="J192" s="109"/>
    </row>
    <row r="193" spans="1:10" ht="24.75">
      <c r="A193" s="25">
        <v>44957</v>
      </c>
      <c r="B193" s="47" t="s">
        <v>206</v>
      </c>
      <c r="C193" s="38" t="s">
        <v>114</v>
      </c>
      <c r="D193" s="38" t="s">
        <v>18</v>
      </c>
      <c r="E193" s="37" t="s">
        <v>272</v>
      </c>
      <c r="F193" s="27" t="s">
        <v>23</v>
      </c>
      <c r="G193" s="8">
        <v>1559.64</v>
      </c>
      <c r="H193" s="5">
        <v>5305499</v>
      </c>
      <c r="I193" s="109"/>
      <c r="J193" s="109"/>
    </row>
    <row r="194" spans="1:10" ht="23.25">
      <c r="A194" s="25">
        <v>44977</v>
      </c>
      <c r="B194" s="47">
        <v>19561</v>
      </c>
      <c r="C194" s="38" t="s">
        <v>298</v>
      </c>
      <c r="D194" s="38" t="s">
        <v>299</v>
      </c>
      <c r="E194" s="37" t="s">
        <v>273</v>
      </c>
      <c r="F194" s="27" t="s">
        <v>23</v>
      </c>
      <c r="G194" s="8">
        <v>1539.14</v>
      </c>
      <c r="H194" s="5">
        <v>100456</v>
      </c>
      <c r="I194" s="109"/>
      <c r="J194" s="109"/>
    </row>
    <row r="195" spans="1:10" ht="24.75">
      <c r="A195" s="25">
        <v>44957</v>
      </c>
      <c r="B195" s="47" t="s">
        <v>206</v>
      </c>
      <c r="C195" s="38" t="s">
        <v>114</v>
      </c>
      <c r="D195" s="38" t="s">
        <v>18</v>
      </c>
      <c r="E195" s="37" t="s">
        <v>273</v>
      </c>
      <c r="F195" s="27" t="s">
        <v>23</v>
      </c>
      <c r="G195" s="8">
        <v>162.05</v>
      </c>
      <c r="H195" s="5">
        <v>5304277</v>
      </c>
      <c r="I195" s="109"/>
      <c r="J195" s="109"/>
    </row>
    <row r="196" spans="1:10" ht="24.75">
      <c r="A196" s="25">
        <v>44957</v>
      </c>
      <c r="B196" s="47" t="s">
        <v>206</v>
      </c>
      <c r="C196" s="38" t="s">
        <v>114</v>
      </c>
      <c r="D196" s="38" t="s">
        <v>18</v>
      </c>
      <c r="E196" s="37" t="s">
        <v>273</v>
      </c>
      <c r="F196" s="27" t="s">
        <v>23</v>
      </c>
      <c r="G196" s="8">
        <v>52.28</v>
      </c>
      <c r="H196" s="5">
        <v>5305582</v>
      </c>
      <c r="I196" s="109"/>
      <c r="J196" s="109"/>
    </row>
    <row r="197" spans="1:10" ht="24.75">
      <c r="A197" s="25">
        <v>44959</v>
      </c>
      <c r="B197" s="47">
        <v>71787</v>
      </c>
      <c r="C197" s="38" t="s">
        <v>300</v>
      </c>
      <c r="D197" s="38" t="s">
        <v>301</v>
      </c>
      <c r="E197" s="37" t="s">
        <v>292</v>
      </c>
      <c r="F197" s="27" t="s">
        <v>23</v>
      </c>
      <c r="G197" s="8">
        <v>4675.68</v>
      </c>
      <c r="H197" s="5">
        <v>391407</v>
      </c>
      <c r="I197" s="109"/>
      <c r="J197" s="109"/>
    </row>
    <row r="198" spans="1:10" ht="24.75">
      <c r="A198" s="25">
        <v>44959</v>
      </c>
      <c r="B198" s="47">
        <v>71278</v>
      </c>
      <c r="C198" s="38" t="s">
        <v>300</v>
      </c>
      <c r="D198" s="38" t="s">
        <v>301</v>
      </c>
      <c r="E198" s="37" t="s">
        <v>293</v>
      </c>
      <c r="F198" s="27" t="s">
        <v>23</v>
      </c>
      <c r="G198" s="8">
        <v>253.68</v>
      </c>
      <c r="H198" s="5">
        <v>391410</v>
      </c>
      <c r="I198" s="109"/>
      <c r="J198" s="109"/>
    </row>
    <row r="199" spans="1:10" ht="18.75" customHeight="1">
      <c r="A199" s="25">
        <v>44941</v>
      </c>
      <c r="B199" s="47">
        <v>91376925</v>
      </c>
      <c r="C199" s="38" t="s">
        <v>230</v>
      </c>
      <c r="D199" s="38" t="s">
        <v>231</v>
      </c>
      <c r="E199" s="37" t="s">
        <v>274</v>
      </c>
      <c r="F199" s="27" t="s">
        <v>275</v>
      </c>
      <c r="G199" s="8">
        <v>3024.43</v>
      </c>
      <c r="H199" s="5">
        <v>4104</v>
      </c>
      <c r="I199" s="109"/>
      <c r="J199" s="109"/>
    </row>
    <row r="200" spans="1:10" ht="24.75">
      <c r="A200" s="25">
        <v>44965</v>
      </c>
      <c r="B200" s="47" t="s">
        <v>276</v>
      </c>
      <c r="C200" s="38" t="s">
        <v>277</v>
      </c>
      <c r="D200" s="38" t="s">
        <v>278</v>
      </c>
      <c r="E200" s="48" t="s">
        <v>279</v>
      </c>
      <c r="F200" s="27" t="s">
        <v>275</v>
      </c>
      <c r="G200" s="8">
        <v>3455.07</v>
      </c>
      <c r="H200" s="5">
        <v>4091</v>
      </c>
      <c r="I200" s="109"/>
      <c r="J200" s="109"/>
    </row>
    <row r="201" spans="1:10" ht="24.75">
      <c r="A201" s="25">
        <v>44967</v>
      </c>
      <c r="B201" s="47" t="s">
        <v>276</v>
      </c>
      <c r="C201" s="38" t="s">
        <v>280</v>
      </c>
      <c r="D201" s="38"/>
      <c r="E201" s="48" t="s">
        <v>281</v>
      </c>
      <c r="F201" s="37" t="s">
        <v>110</v>
      </c>
      <c r="G201" s="8">
        <v>10689.06</v>
      </c>
      <c r="H201" s="5">
        <v>5986807</v>
      </c>
      <c r="I201" s="109"/>
      <c r="J201" s="109"/>
    </row>
    <row r="202" spans="1:10" ht="24.75">
      <c r="A202" s="25">
        <v>44967</v>
      </c>
      <c r="B202" s="47" t="s">
        <v>276</v>
      </c>
      <c r="C202" s="38" t="s">
        <v>280</v>
      </c>
      <c r="D202" s="38"/>
      <c r="E202" s="48" t="s">
        <v>281</v>
      </c>
      <c r="F202" s="37" t="s">
        <v>110</v>
      </c>
      <c r="G202" s="8">
        <v>718.06</v>
      </c>
      <c r="H202" s="5">
        <v>5988546</v>
      </c>
      <c r="I202" s="109"/>
      <c r="J202" s="109"/>
    </row>
    <row r="203" spans="1:10" ht="18.75" customHeight="1">
      <c r="A203" s="25">
        <v>44950</v>
      </c>
      <c r="B203" s="47">
        <v>7612</v>
      </c>
      <c r="C203" s="38" t="s">
        <v>181</v>
      </c>
      <c r="D203" s="38" t="s">
        <v>182</v>
      </c>
      <c r="E203" s="48" t="s">
        <v>282</v>
      </c>
      <c r="F203" s="37" t="s">
        <v>110</v>
      </c>
      <c r="G203" s="8">
        <v>1125</v>
      </c>
      <c r="H203" s="5">
        <v>4135</v>
      </c>
      <c r="I203" s="109"/>
      <c r="J203" s="109"/>
    </row>
    <row r="204" spans="1:10" ht="18.75" customHeight="1">
      <c r="A204" s="25">
        <v>44935</v>
      </c>
      <c r="B204" s="47">
        <v>7575</v>
      </c>
      <c r="C204" s="38" t="s">
        <v>181</v>
      </c>
      <c r="D204" s="38" t="s">
        <v>182</v>
      </c>
      <c r="E204" s="48" t="s">
        <v>282</v>
      </c>
      <c r="F204" s="37" t="s">
        <v>110</v>
      </c>
      <c r="G204" s="8">
        <v>1095</v>
      </c>
      <c r="H204" s="5">
        <v>4134</v>
      </c>
      <c r="I204" s="109"/>
      <c r="J204" s="109"/>
    </row>
    <row r="205" spans="1:10" ht="23.45" customHeight="1">
      <c r="A205" s="25">
        <v>44967</v>
      </c>
      <c r="B205" s="47" t="s">
        <v>276</v>
      </c>
      <c r="C205" s="38" t="s">
        <v>283</v>
      </c>
      <c r="D205" s="38" t="s">
        <v>285</v>
      </c>
      <c r="E205" s="37" t="s">
        <v>284</v>
      </c>
      <c r="F205" s="37" t="s">
        <v>110</v>
      </c>
      <c r="G205" s="39">
        <v>8645.86</v>
      </c>
      <c r="H205" s="5">
        <v>5978805</v>
      </c>
      <c r="I205" s="109"/>
      <c r="J205" s="109"/>
    </row>
    <row r="206" spans="1:10" ht="23.45" customHeight="1">
      <c r="A206" s="25">
        <v>44967</v>
      </c>
      <c r="B206" s="47" t="s">
        <v>276</v>
      </c>
      <c r="C206" s="38" t="s">
        <v>283</v>
      </c>
      <c r="D206" s="38" t="s">
        <v>285</v>
      </c>
      <c r="E206" s="37" t="s">
        <v>284</v>
      </c>
      <c r="F206" s="37" t="s">
        <v>110</v>
      </c>
      <c r="G206" s="39">
        <v>2269.53</v>
      </c>
      <c r="H206" s="5">
        <v>5972372</v>
      </c>
      <c r="I206" s="109"/>
      <c r="J206" s="109"/>
    </row>
    <row r="207" spans="1:10" ht="23.45" customHeight="1">
      <c r="A207" s="25">
        <v>44959</v>
      </c>
      <c r="B207" s="47">
        <v>8353</v>
      </c>
      <c r="C207" s="38" t="s">
        <v>287</v>
      </c>
      <c r="D207" s="38" t="s">
        <v>288</v>
      </c>
      <c r="E207" s="37" t="s">
        <v>289</v>
      </c>
      <c r="F207" s="37" t="s">
        <v>289</v>
      </c>
      <c r="G207" s="39">
        <v>3112.01</v>
      </c>
      <c r="H207" s="5">
        <v>4086</v>
      </c>
      <c r="I207" s="109"/>
      <c r="J207" s="109"/>
    </row>
    <row r="208" spans="1:10" ht="23.45" customHeight="1">
      <c r="A208" s="25">
        <v>44974</v>
      </c>
      <c r="B208" s="47">
        <v>8391</v>
      </c>
      <c r="C208" s="38" t="s">
        <v>287</v>
      </c>
      <c r="D208" s="38" t="s">
        <v>288</v>
      </c>
      <c r="E208" s="37" t="s">
        <v>289</v>
      </c>
      <c r="F208" s="37" t="s">
        <v>289</v>
      </c>
      <c r="G208" s="39">
        <v>2893</v>
      </c>
      <c r="H208" s="5">
        <v>4141</v>
      </c>
      <c r="I208" s="109"/>
      <c r="J208" s="109"/>
    </row>
    <row r="209" spans="1:10" ht="23.45" customHeight="1">
      <c r="A209" s="25">
        <v>44950</v>
      </c>
      <c r="B209" s="47">
        <v>40796</v>
      </c>
      <c r="C209" s="38" t="s">
        <v>230</v>
      </c>
      <c r="D209" s="38" t="s">
        <v>231</v>
      </c>
      <c r="E209" s="37" t="s">
        <v>286</v>
      </c>
      <c r="F209" s="37" t="s">
        <v>27</v>
      </c>
      <c r="G209" s="39">
        <v>3482.59</v>
      </c>
      <c r="H209" s="5">
        <v>39113</v>
      </c>
      <c r="I209" s="109"/>
      <c r="J209" s="109"/>
    </row>
    <row r="210" spans="1:10" ht="23.45" customHeight="1">
      <c r="A210" s="25">
        <v>44953</v>
      </c>
      <c r="B210" s="47">
        <v>430</v>
      </c>
      <c r="C210" s="38" t="s">
        <v>230</v>
      </c>
      <c r="D210" s="38" t="s">
        <v>290</v>
      </c>
      <c r="E210" s="37" t="s">
        <v>286</v>
      </c>
      <c r="F210" s="37" t="s">
        <v>27</v>
      </c>
      <c r="G210" s="39">
        <v>7428.37</v>
      </c>
      <c r="H210" s="5">
        <v>4087</v>
      </c>
      <c r="I210" s="109"/>
      <c r="J210" s="109"/>
    </row>
    <row r="211" spans="1:8" ht="23.45" customHeight="1">
      <c r="A211" s="25">
        <v>44943</v>
      </c>
      <c r="B211" s="47">
        <v>485</v>
      </c>
      <c r="C211" s="38" t="s">
        <v>230</v>
      </c>
      <c r="D211" s="38" t="s">
        <v>290</v>
      </c>
      <c r="E211" s="37" t="s">
        <v>286</v>
      </c>
      <c r="F211" s="37" t="s">
        <v>27</v>
      </c>
      <c r="G211" s="39">
        <v>8912.03</v>
      </c>
      <c r="H211" s="5">
        <v>4090</v>
      </c>
    </row>
    <row r="212" spans="1:8" ht="23.45" customHeight="1">
      <c r="A212" s="25">
        <v>44935</v>
      </c>
      <c r="B212" s="47">
        <v>464</v>
      </c>
      <c r="C212" s="38" t="s">
        <v>230</v>
      </c>
      <c r="D212" s="38" t="s">
        <v>290</v>
      </c>
      <c r="E212" s="37" t="s">
        <v>286</v>
      </c>
      <c r="F212" s="37" t="s">
        <v>27</v>
      </c>
      <c r="G212" s="39">
        <v>10361.24</v>
      </c>
      <c r="H212" s="5">
        <v>4089</v>
      </c>
    </row>
    <row r="213" spans="1:8" ht="23.45" customHeight="1">
      <c r="A213" s="25">
        <v>44938</v>
      </c>
      <c r="B213" s="47">
        <v>1465</v>
      </c>
      <c r="C213" s="38" t="s">
        <v>230</v>
      </c>
      <c r="D213" s="38" t="s">
        <v>231</v>
      </c>
      <c r="E213" s="37" t="s">
        <v>286</v>
      </c>
      <c r="F213" s="37" t="s">
        <v>27</v>
      </c>
      <c r="G213" s="39">
        <v>2938.68</v>
      </c>
      <c r="H213" s="5">
        <v>4088</v>
      </c>
    </row>
    <row r="214" spans="1:8" ht="21" customHeight="1">
      <c r="A214" s="25"/>
      <c r="B214" s="47" t="s">
        <v>74</v>
      </c>
      <c r="C214" s="38" t="s">
        <v>73</v>
      </c>
      <c r="D214" s="38"/>
      <c r="E214" s="37" t="s">
        <v>111</v>
      </c>
      <c r="F214" s="37" t="s">
        <v>112</v>
      </c>
      <c r="G214" s="50">
        <v>121.9</v>
      </c>
      <c r="H214" s="5">
        <v>10223</v>
      </c>
    </row>
    <row r="215" spans="1:8" ht="21.75" customHeight="1">
      <c r="A215" s="40"/>
      <c r="B215" s="30"/>
      <c r="C215" s="31"/>
      <c r="D215" s="31"/>
      <c r="E215" s="32"/>
      <c r="F215" s="32"/>
      <c r="G215" s="57">
        <f>SUM(G185:G214)</f>
        <v>1698536.7100000002</v>
      </c>
      <c r="H215" s="5"/>
    </row>
    <row r="217" ht="15">
      <c r="G217" s="52"/>
    </row>
    <row r="218" ht="15">
      <c r="G218" s="53"/>
    </row>
    <row r="219" ht="15">
      <c r="G219" s="52"/>
    </row>
    <row r="220" ht="15">
      <c r="G220" s="52"/>
    </row>
    <row r="221" ht="15">
      <c r="G221" s="52"/>
    </row>
    <row r="222" ht="15">
      <c r="C222" t="s">
        <v>135</v>
      </c>
    </row>
  </sheetData>
  <autoFilter ref="A8:I215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2023-04-26T19:36:51Z</cp:lastPrinted>
  <dcterms:created xsi:type="dcterms:W3CDTF">2015-02-24T11:41:13Z</dcterms:created>
  <dcterms:modified xsi:type="dcterms:W3CDTF">2023-04-26T19:39:23Z</dcterms:modified>
  <cp:category/>
  <cp:version/>
  <cp:contentType/>
  <cp:contentStatus/>
</cp:coreProperties>
</file>