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227"/>
  <workbookPr/>
  <bookViews>
    <workbookView xWindow="65416" yWindow="65416" windowWidth="29040" windowHeight="15840" activeTab="1"/>
  </bookViews>
  <sheets>
    <sheet name="Anexo 17" sheetId="8" r:id="rId1"/>
    <sheet name="maio" sheetId="12" r:id="rId2"/>
  </sheets>
  <definedNames>
    <definedName name="_xlnm._FilterDatabase" localSheetId="1" hidden="1">'maio'!$A$8:$I$195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Mariana</author>
  </authors>
  <commentList>
    <comment ref="H30" authorId="0">
      <text>
        <r>
          <rPr>
            <b/>
            <sz val="8"/>
            <rFont val="Segoe UI"/>
            <family val="2"/>
          </rPr>
          <t>Mariana:</t>
        </r>
        <r>
          <rPr>
            <sz val="8"/>
            <rFont val="Segoe UI"/>
            <family val="2"/>
          </rPr>
          <t xml:space="preserve">
no dia 01/12 perda de 0,39
no dia 30/11 rendeu 4,36
</t>
        </r>
      </text>
    </comment>
  </commentList>
</comments>
</file>

<file path=xl/sharedStrings.xml><?xml version="1.0" encoding="utf-8"?>
<sst xmlns="http://schemas.openxmlformats.org/spreadsheetml/2006/main" count="890" uniqueCount="320">
  <si>
    <t>DEMONSTRATIVO INTEGRAL DAS RECEITAS E DESPESAS</t>
  </si>
  <si>
    <t>CNPJ:</t>
  </si>
  <si>
    <t>ENDEREÇO E CEP:</t>
  </si>
  <si>
    <t>EXERCÍCIO:</t>
  </si>
  <si>
    <t>DATA</t>
  </si>
  <si>
    <t>VALORES REPASSADOS (R$)</t>
  </si>
  <si>
    <t>TOTAL</t>
  </si>
  <si>
    <t>Presidente</t>
  </si>
  <si>
    <t>Tesoureiro</t>
  </si>
  <si>
    <t>REPASSE AO TERCEIRO SETOR</t>
  </si>
  <si>
    <t>RELAÇÃO DAS DESPESAS (4)</t>
  </si>
  <si>
    <t>DATA DO DOCUMENTO</t>
  </si>
  <si>
    <t>ESPECIFICAÇÃO DO DOCUMENTO FISCAL(3)</t>
  </si>
  <si>
    <t>CREDOR</t>
  </si>
  <si>
    <t>NATUREZA DA DESPESA RESUMIDAMENTE</t>
  </si>
  <si>
    <t>VALOR (R$)</t>
  </si>
  <si>
    <t>PREFEITURA MUNICIPAL DE GUARAREMA</t>
  </si>
  <si>
    <t>SANTA CASA DE MISERICÓRDIA DE GUARAREMA</t>
  </si>
  <si>
    <t>48.517.932/0001-32</t>
  </si>
  <si>
    <t>recibo</t>
  </si>
  <si>
    <t>Medicamentos</t>
  </si>
  <si>
    <t>Gêneros alimentícios</t>
  </si>
  <si>
    <t>Recursos Humanos (5)</t>
  </si>
  <si>
    <t>Outros serviços de terceiros</t>
  </si>
  <si>
    <t>Recursos Humanos (6)</t>
  </si>
  <si>
    <t>Outros materiais de consumo</t>
  </si>
  <si>
    <t>Locações diversas</t>
  </si>
  <si>
    <t>Outras despesas</t>
  </si>
  <si>
    <t>CPF:</t>
  </si>
  <si>
    <t>DOCUMENTO</t>
  </si>
  <si>
    <t>VIGÊNCIA</t>
  </si>
  <si>
    <t>VALOR - R$</t>
  </si>
  <si>
    <t>DATA PREVISTA PARA O REPASSE (2)</t>
  </si>
  <si>
    <t>VALORES PREVISTOS (R$)</t>
  </si>
  <si>
    <t>DATA DO REPASSE</t>
  </si>
  <si>
    <t>NÚMERO DO DOCUMENTO DE CRÉDITO</t>
  </si>
  <si>
    <t>(B) REPASSES PÚBLICOS NO EXERCÍCIO</t>
  </si>
  <si>
    <t>(C) RECEITAS COM APLICAÇÕES FINANCEIRAS DOS REPASSES PÚBLICOS</t>
  </si>
  <si>
    <t>(D) OUTRAS RECEITAS DECORRENTES DA EXECUÇÃO DA AJUSTE (3)</t>
  </si>
  <si>
    <t>(E) TOTAL DE RECURSOS (A + B + C + D)</t>
  </si>
  <si>
    <t>(G) TOTAL DE RECURSOS DISPONÍVEIS NO EXERCÍCIO (E + F)</t>
  </si>
  <si>
    <t>(1) Verba: Federal, Estadual ou Municipal, devendo ser elaborado um anexo para cada fonte de recurso</t>
  </si>
  <si>
    <t>(2) Incluir valores previstos no exercício anterior e repassados neste exercício.</t>
  </si>
  <si>
    <t>ORIGEM DOS RECURSOS (4)</t>
  </si>
  <si>
    <t>CATEGORIA OU FINALIDADE DA DESPESA (8)</t>
  </si>
  <si>
    <t>DESPESAS CONTABILIZADAS NESTE EXERCÍCIO (R$)</t>
  </si>
  <si>
    <t>DESPESAS CONTABILIZADAS EM EXERCÍCIO ANTERIORES E PAGAS NESTE EXERCÍCIO (R$) (H)</t>
  </si>
  <si>
    <t>DESPESAS CONTABILIZADAS NESTE EXERCÍCIO E PAGAS NESTE EXERCÍCIO (R$) (I)</t>
  </si>
  <si>
    <t>DESPESAS CONTABILIZADAS NESTE EXERCÍCIO A PAGAR EM EXERCÍCIOS SEGUINTES (R$)</t>
  </si>
  <si>
    <t>Serviços médicos (*)</t>
  </si>
  <si>
    <t>Locação de imóveis</t>
  </si>
  <si>
    <t>Utilidades públicas (7)</t>
  </si>
  <si>
    <t>Combustível</t>
  </si>
  <si>
    <t>Bens e materiais permanentes</t>
  </si>
  <si>
    <t>Obras</t>
  </si>
  <si>
    <t>Despesas Financeiras e bancárias</t>
  </si>
  <si>
    <t>(4) Verba: Federal, Estadual, Municipal e Recursos Próprios, devendo ser elaborado um enxo para cada fonte de recurso.</t>
  </si>
  <si>
    <t>(5) Salários, encargos e benefícios.</t>
  </si>
  <si>
    <t>(6) Autônomos e pessoa jurídica</t>
  </si>
  <si>
    <t>(7) Energia elétrica, água e esgoto, gás, telefone e internet</t>
  </si>
  <si>
    <t>(8) No rol exemplificativo incluir também as aquisições e os compromissos assumidos que não são classificados contabilmente como DESPESAS, como, por exemplo, aquisição de bens permanentes.</t>
  </si>
  <si>
    <t>(*) Apenas para entidades da área da Saúde.</t>
  </si>
  <si>
    <t>DEMONSTRATIVO DO SALDO FINANCEIRO DO EXERCÍCIO</t>
  </si>
  <si>
    <t>(G) TOTAL DE RECURSOS DISPONÍVEL NO EXERCÍCIO</t>
  </si>
  <si>
    <t>(J) DESPESAS PAGAS NO EXERCÍCIO (H+I)</t>
  </si>
  <si>
    <t>(K) RECURSO PÚBLICO NÃO APLICADO [E - (J - F)]</t>
  </si>
  <si>
    <t>(L) VALOR DEVOLVIDO AO ÓRGÃO PÚBLICO</t>
  </si>
  <si>
    <t>PRAÇA DR. BOTELHO EGAS, 11 - CENTRO - GUARAREMA -SP</t>
  </si>
  <si>
    <t>MUNICIPAL</t>
  </si>
  <si>
    <t>(3) Receitas com estacionamento, alugueis, entre outras.</t>
  </si>
  <si>
    <t>Material Médico e Hospitalar(*)</t>
  </si>
  <si>
    <t>(9) Quando a diferença entre coluna DESPESA CONTABILIZADA NESTE EXERCÍCIO 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</si>
  <si>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ordenados</t>
  </si>
  <si>
    <t>Banco Bradesco S.A</t>
  </si>
  <si>
    <t>extrato</t>
  </si>
  <si>
    <t>boleto</t>
  </si>
  <si>
    <t>DEMONSTRATIVO DOS RECURSOS DISPONÍVEIS NO EXERCÍCIO</t>
  </si>
  <si>
    <t>(A) SALDO DO EXERCÍCIO ANTERIOR</t>
  </si>
  <si>
    <t>(F) RECURSOS PRÓPRIOS DA ENTIDADE PARCEIRA</t>
  </si>
  <si>
    <t>REPASSES AO TERCEIRO SETOR</t>
  </si>
  <si>
    <t>(M) VALOR AUTORIZADO PARA APLICAÇÃO NO EXERCÍCIO SEGUINTE (K-L)</t>
  </si>
  <si>
    <t>DEMONSTRATIVO DAS DESPESAS INCORRIDAS NO EXERCÍCIO</t>
  </si>
  <si>
    <t>Luis Gustavo Bennaton Usier</t>
  </si>
  <si>
    <t>TOTAL DE DESPESAS PAGSA NESTE EXERCÍCIO (R$)                                                      J = (H + I)</t>
  </si>
  <si>
    <t>Sintaresp Sindicato do Téc e Aux Radiologia</t>
  </si>
  <si>
    <t xml:space="preserve">Fundo de Garantia por Tempo de Serviço </t>
  </si>
  <si>
    <t>grrf</t>
  </si>
  <si>
    <t>Ana Cristina da Costa Almeida</t>
  </si>
  <si>
    <t>encargos (parcial)</t>
  </si>
  <si>
    <t>vale alimentação</t>
  </si>
  <si>
    <t>gêneros alimentícios</t>
  </si>
  <si>
    <t>Cooperativa Odontologica de Jacarei</t>
  </si>
  <si>
    <t>encargos</t>
  </si>
  <si>
    <t>ÓRGÃO PÚBLICO CONVENENTE:</t>
  </si>
  <si>
    <t>CONVENIADA:</t>
  </si>
  <si>
    <t>RESPONSÁVEL PELA CONVENIADA:</t>
  </si>
  <si>
    <t>OBJETO:</t>
  </si>
  <si>
    <t>ORIGEM DOS RECURSOS:</t>
  </si>
  <si>
    <t>TERMO DE CONVÊNIO</t>
  </si>
  <si>
    <t>CNPJ</t>
  </si>
  <si>
    <t>59.950.410/0001-46</t>
  </si>
  <si>
    <t>47.866.934/0001-74</t>
  </si>
  <si>
    <t>00.531.736/0001-96</t>
  </si>
  <si>
    <t xml:space="preserve">Sind Empreg Estab Sev Saude SJC </t>
  </si>
  <si>
    <t>72.308.372/000190</t>
  </si>
  <si>
    <t>Ticket Serviços S.A</t>
  </si>
  <si>
    <t>ANEXO 12</t>
  </si>
  <si>
    <t>Declaramos, na qualidade de responsáveis pela entidade supra epigrafada, sob as penas da Lei, que a despesa relacionada comprova a exata aplicação dos recursos recebidos para os fins indicados, conforme programa de trabalho aprovado, proposto ao órgão Público Convenente.</t>
  </si>
  <si>
    <t>conv odontológico (parcial)</t>
  </si>
  <si>
    <t>serviço médico</t>
  </si>
  <si>
    <t>Utilidade pública</t>
  </si>
  <si>
    <t xml:space="preserve">tarifas </t>
  </si>
  <si>
    <t>despesas financeiras e bancárias</t>
  </si>
  <si>
    <t>DARF</t>
  </si>
  <si>
    <t>Documento de Arrecadação de Receitas Federais</t>
  </si>
  <si>
    <t>material médico hospitalar</t>
  </si>
  <si>
    <t>Vicente Antonio Mariano</t>
  </si>
  <si>
    <t>VICENTE ANTONIO MARIANO</t>
  </si>
  <si>
    <t>513.674.248-87</t>
  </si>
  <si>
    <t>pensão alimentícia</t>
  </si>
  <si>
    <t>Contrib assistencial</t>
  </si>
  <si>
    <t>mens sindicato</t>
  </si>
  <si>
    <t>medicamentos</t>
  </si>
  <si>
    <t>taxa negocial</t>
  </si>
  <si>
    <t>Ingrid da Conceição Rodrigues</t>
  </si>
  <si>
    <t>Tribunal de Justiça do Estado São Paulo</t>
  </si>
  <si>
    <t>repasse</t>
  </si>
  <si>
    <t xml:space="preserve">encargos </t>
  </si>
  <si>
    <t>02/01/2023 a 31/01/2023</t>
  </si>
  <si>
    <t>Termo de Convênio 01/2022</t>
  </si>
  <si>
    <t>01/01/2023 a 31/12/2023</t>
  </si>
  <si>
    <t>Os signatários, na qualidade de representantes da Santa Casa de Misericórdia de Guararem vem indicar, na forma abaixo detalhada, as despesas incorridas e pagas no exercício/2023 bem como as despesas a pagar no exercício seguinte.</t>
  </si>
  <si>
    <t>Concessão de Subvenção do Município de Guararema para custeio das despesas de manutenção do atendimento à Saúde, conforme Plano de Trabalho, constante do Processo Administrativo nº 11834/2022 de 18 de outubro de 2022.</t>
  </si>
  <si>
    <t xml:space="preserve"> </t>
  </si>
  <si>
    <t>Melhor Gas Distribuidora Ltda Epp</t>
  </si>
  <si>
    <t>48.100.176/0002-22</t>
  </si>
  <si>
    <t>Cam Clinica de Anestesia Ltda</t>
  </si>
  <si>
    <t>26.182.442/0001-90</t>
  </si>
  <si>
    <t>serviço médico anestesista</t>
  </si>
  <si>
    <t>darf</t>
  </si>
  <si>
    <t>Davi E. F. de Oliveira Serviços Médicos Eireli</t>
  </si>
  <si>
    <t>33.378.243/0001-17</t>
  </si>
  <si>
    <t>serviço médico conduta clinica</t>
  </si>
  <si>
    <t>Drl Serviços Médicos SS</t>
  </si>
  <si>
    <t>17.573.128/0001-47</t>
  </si>
  <si>
    <t>serviços médicos pronto socorro</t>
  </si>
  <si>
    <t>serviços médicos direção clinica</t>
  </si>
  <si>
    <t>serviços médicos direção técnica</t>
  </si>
  <si>
    <t>serviços médicos dir clinica e técnica</t>
  </si>
  <si>
    <t>Gianneschi &amp; Nogueira SS</t>
  </si>
  <si>
    <t>05.764.851/0001-24</t>
  </si>
  <si>
    <t>serviços médicos obstetrícia</t>
  </si>
  <si>
    <t>serviços médicos ortopedia</t>
  </si>
  <si>
    <t>Tebex Med Serviços Médicos Ltda</t>
  </si>
  <si>
    <t>28.826.467/0001-04</t>
  </si>
  <si>
    <t>Robortella Serviços Radiológicos Ltda</t>
  </si>
  <si>
    <t>96.475.314/0001-10</t>
  </si>
  <si>
    <t>serviços médicos radiologista</t>
  </si>
  <si>
    <t>Pro Infecto Serviços Médicos Ltda</t>
  </si>
  <si>
    <t>37.266.019/0001-94</t>
  </si>
  <si>
    <t>serviço médico infectologista</t>
  </si>
  <si>
    <t>White Martins Gases Industriais Ltda</t>
  </si>
  <si>
    <t>35.820.448/0081-10</t>
  </si>
  <si>
    <t>locações diversas</t>
  </si>
  <si>
    <t>fatura</t>
  </si>
  <si>
    <t>Kaprinter Comércio Serviço e Locação de Equipamaneto</t>
  </si>
  <si>
    <t>16.893.341/0001-73</t>
  </si>
  <si>
    <t>locação de impressoras</t>
  </si>
  <si>
    <t>Companhia de Saneamento Básico do Estado de São Paulo- Sabesp</t>
  </si>
  <si>
    <t>água/esgoto</t>
  </si>
  <si>
    <t>gás</t>
  </si>
  <si>
    <t>EDP São Paulo Distribuição de Energia S.A</t>
  </si>
  <si>
    <t>energia elétrica</t>
  </si>
  <si>
    <t>02.302.100/0001-06</t>
  </si>
  <si>
    <t>oxigênio</t>
  </si>
  <si>
    <t>Posto Manhãs de Sol Ltda</t>
  </si>
  <si>
    <t>48.517.205/0001-75</t>
  </si>
  <si>
    <t>combustível</t>
  </si>
  <si>
    <t>35.820.448/0100-18</t>
  </si>
  <si>
    <t>EDP São Paulo Distribuição  Energia S.A</t>
  </si>
  <si>
    <t>Guararema, 01 de junho de 2023.</t>
  </si>
  <si>
    <t>emprést consignado (parcial)</t>
  </si>
  <si>
    <t>756582/ 54278602</t>
  </si>
  <si>
    <t>vale alimentação (parcial)</t>
  </si>
  <si>
    <t>rescisão contratual</t>
  </si>
  <si>
    <t>férias</t>
  </si>
  <si>
    <t>Supermed Com e Imp de Prod Med e Hospit Ltda</t>
  </si>
  <si>
    <t>11.206.099/0004-41</t>
  </si>
  <si>
    <t>medicamento</t>
  </si>
  <si>
    <t>Medicamental Hospitalar Ltda</t>
  </si>
  <si>
    <t>31.378.288/0004-09</t>
  </si>
  <si>
    <t>material médico e hospitalar</t>
  </si>
  <si>
    <t>Ativa Comercial Hospitalar Ltda</t>
  </si>
  <si>
    <t>04.274.988/0001-38</t>
  </si>
  <si>
    <t>Cirurgica São José Ltda</t>
  </si>
  <si>
    <t>55.309.074/0001-04</t>
  </si>
  <si>
    <t>Dimaster Comércio de Produtos Hospitalares Ltda</t>
  </si>
  <si>
    <t>02.520.829/0001-40</t>
  </si>
  <si>
    <t>Crismed Comercial Hospitalar Ltda</t>
  </si>
  <si>
    <t>04.192.876/0001-38</t>
  </si>
  <si>
    <t>Dupatri Hospitalar Comércio Importação e Exportação Ltda</t>
  </si>
  <si>
    <t>04.027.894/0007-50</t>
  </si>
  <si>
    <t>Bioline Fios Cirurgicos Ltda</t>
  </si>
  <si>
    <t>37.844.479/0002-33</t>
  </si>
  <si>
    <t xml:space="preserve">Comercial Cirurgica Rioclarense Ltda </t>
  </si>
  <si>
    <t>67.729.178/0004-91</t>
  </si>
  <si>
    <t>Global Hospitalar Importação e Comércio S.A</t>
  </si>
  <si>
    <t>12.047.164/0001-53</t>
  </si>
  <si>
    <t>Dipromed Comércio e Importação Ltda</t>
  </si>
  <si>
    <t>47.869.078/0004-53</t>
  </si>
  <si>
    <t>67.729.178/0002-20</t>
  </si>
  <si>
    <t>Unomed Comércio de Materiais Hospitalares Eireli</t>
  </si>
  <si>
    <t>15.021.981/0001-20</t>
  </si>
  <si>
    <t>Nacional Comercial Hospitalar S.A</t>
  </si>
  <si>
    <t>52.202.744/0001-92</t>
  </si>
  <si>
    <t>52.202.744/0007-88</t>
  </si>
  <si>
    <t>Samtronic Industria e Comércio Ltda</t>
  </si>
  <si>
    <t>58.426.628/0001-33</t>
  </si>
  <si>
    <t>F&amp;F Distribuidora de Produtos Farmaceuticos Ltda</t>
  </si>
  <si>
    <t>10.854.165/0018-22</t>
  </si>
  <si>
    <t>Viniplas Revestimentos Vinilicos e Embalagens Técnicas Ltda</t>
  </si>
  <si>
    <t>04.543.319/0001-14</t>
  </si>
  <si>
    <t>Med Center Comercial Ltda</t>
  </si>
  <si>
    <t>00.874.929/0001-40</t>
  </si>
  <si>
    <t>Comercial de Alimentos Caetano Ltda</t>
  </si>
  <si>
    <t>10.454.303/0001-38</t>
  </si>
  <si>
    <t>Camila Yukie Goto</t>
  </si>
  <si>
    <t>43.231.645/0001-48</t>
  </si>
  <si>
    <t>Copolfood Com Prod Alimentícios Ltda</t>
  </si>
  <si>
    <t>12.799.986/0001-90</t>
  </si>
  <si>
    <t>Comercial de Alimentos AMRM Eireli</t>
  </si>
  <si>
    <t>31.365.558/0001-02</t>
  </si>
  <si>
    <t>Nova Mega G Atacadista de Alimentos S.A</t>
  </si>
  <si>
    <t>19.043.440/0002-35</t>
  </si>
  <si>
    <t>gên alimentícios (PARCIAL)</t>
  </si>
  <si>
    <t>Minerva S.A</t>
  </si>
  <si>
    <t>67.620.377/0051-83</t>
  </si>
  <si>
    <t>Fenix Foods Alimentos Eireli Epp</t>
  </si>
  <si>
    <t>17.257.8120001-10</t>
  </si>
  <si>
    <t>Amade Comércio de Produtos de Limpeza Ltda</t>
  </si>
  <si>
    <t>61.435.970/0001-04</t>
  </si>
  <si>
    <t>material de limpeza</t>
  </si>
  <si>
    <t xml:space="preserve">Novaliança Pharma Com de Var Prod  Farmaceuticos </t>
  </si>
  <si>
    <t>37.801.332/0001-85</t>
  </si>
  <si>
    <t>material de higiene pessoal</t>
  </si>
  <si>
    <t>Sales Distribuidora Ltda</t>
  </si>
  <si>
    <t>47.978.428/0001-77</t>
  </si>
  <si>
    <t>Sist de Serv RB Quality Com de Embalagens Ltda</t>
  </si>
  <si>
    <t>08.189.587/0001-30</t>
  </si>
  <si>
    <t xml:space="preserve">KM Cllean Distribuidora e Importadora  Eireli </t>
  </si>
  <si>
    <t>32.756.444/0001-48</t>
  </si>
  <si>
    <t>Lider Vale Produtos e Equip para Limpeza Eireli</t>
  </si>
  <si>
    <t>02.947.234/0001-76</t>
  </si>
  <si>
    <t>Efeito Impressos Eireli</t>
  </si>
  <si>
    <t>28.612.878/0001-05</t>
  </si>
  <si>
    <t>material gráfico</t>
  </si>
  <si>
    <t>Reval Atacado de Papelaria Ltda</t>
  </si>
  <si>
    <t>52.434.156/0001-84</t>
  </si>
  <si>
    <t>material de escritório</t>
  </si>
  <si>
    <t>Spartan do Brasil Produtos Quimicos Ltda</t>
  </si>
  <si>
    <t>46.256.772/0002-70</t>
  </si>
  <si>
    <t>Reversão Produções Gráficas Ltda Me</t>
  </si>
  <si>
    <t>01.383.391/0001-33</t>
  </si>
  <si>
    <t>Cavalcante e Claus Serviços Médicos Ltda</t>
  </si>
  <si>
    <t>20.055.585/0001-54</t>
  </si>
  <si>
    <t>Produmed Serviços Industriais e Comércio Ltda</t>
  </si>
  <si>
    <t>55.634.901/0001-27</t>
  </si>
  <si>
    <t>esterilização de material</t>
  </si>
  <si>
    <t>SGS Auditoris e Consultoria Contábil Ltda</t>
  </si>
  <si>
    <t>44.392.386/0001-08</t>
  </si>
  <si>
    <t>auditoria contábil</t>
  </si>
  <si>
    <t>Alvaro Assad Ghiraldi Sociedade Individual de Advocacia</t>
  </si>
  <si>
    <t>41.593.452/0001-01</t>
  </si>
  <si>
    <t>assessoria jurídica</t>
  </si>
  <si>
    <t>Galdino A. Siqueira Filho Padaria Me</t>
  </si>
  <si>
    <t>07.556.205/0001-05</t>
  </si>
  <si>
    <t xml:space="preserve">A R Ortiz Comércio e Mnautenção de Equipamentos </t>
  </si>
  <si>
    <t>24.470.969/0001-94</t>
  </si>
  <si>
    <t>manut equipamento</t>
  </si>
  <si>
    <t>Jodola Contabilidade Ltda</t>
  </si>
  <si>
    <t>48.518.344/0001-13</t>
  </si>
  <si>
    <t>serviços contábeis</t>
  </si>
  <si>
    <t xml:space="preserve">F. Rodrigues Soluções e Serviços Empresariais </t>
  </si>
  <si>
    <t>68.295.880/0001-04</t>
  </si>
  <si>
    <t>medicina do trabalho</t>
  </si>
  <si>
    <t>Pioneira Saneamento e Limpeza Urbana Ltda</t>
  </si>
  <si>
    <t>62.719.083/0022-55</t>
  </si>
  <si>
    <t>coleta resíduos (parcial)</t>
  </si>
  <si>
    <t>Diagnóstico da América S.A</t>
  </si>
  <si>
    <t>61.486.650/0634-28</t>
  </si>
  <si>
    <t>serviço de laboratório</t>
  </si>
  <si>
    <t>Cedeco Diagnóstico Médicos Ltda</t>
  </si>
  <si>
    <t>01.463.474/0002-13</t>
  </si>
  <si>
    <t>exame tomografia</t>
  </si>
  <si>
    <t>Tivit Terceirização de Processo s Serv e Tecn S.A</t>
  </si>
  <si>
    <t>07.073.027/0070-85</t>
  </si>
  <si>
    <t>armazenagem de arquivos</t>
  </si>
  <si>
    <t>Apretec Geradores e Serviços Ltda</t>
  </si>
  <si>
    <t>04.023.744/0001-82</t>
  </si>
  <si>
    <t>manutenção gerador</t>
  </si>
  <si>
    <t>Noseap Fisioterapia e Reabilitação Ltda</t>
  </si>
  <si>
    <t>37.556.641/0001-37</t>
  </si>
  <si>
    <t>serviço de fisioterapia</t>
  </si>
  <si>
    <t>Conceito Zeladoria Patrimonial Ltda Me</t>
  </si>
  <si>
    <t>09.442.267/0001-03</t>
  </si>
  <si>
    <t>serviço controlador de acesso</t>
  </si>
  <si>
    <t>Transx  Transportes Ltda</t>
  </si>
  <si>
    <t>28.874.521/0001-97</t>
  </si>
  <si>
    <t>serviço transporte</t>
  </si>
  <si>
    <t>Wareline do Brasil Desenvolvimeno de Software Ltda</t>
  </si>
  <si>
    <t>71.613.996/0001-59</t>
  </si>
  <si>
    <t xml:space="preserve">sistema </t>
  </si>
  <si>
    <t>CP Ferreira Instrumentação Cirurgica Me</t>
  </si>
  <si>
    <t>12.436.766/0001-00</t>
  </si>
  <si>
    <t>serviço de instrumentação</t>
  </si>
  <si>
    <t>material médico e hospitalar(parcial)</t>
  </si>
  <si>
    <t>Transf. Bancária nº 9427050 constante do Extrato</t>
  </si>
  <si>
    <t>Transf. Bancária nº 5758227 constante do Extrato</t>
  </si>
  <si>
    <t>Transf. Bancária nº 1440436 constante do Extrato</t>
  </si>
  <si>
    <t>Funcionários da Santa Casa de Misericórdia de Guararema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</si>
</sst>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$&quot;* #,##0.00_);_(&quot;R$&quot;* \(#,##0.00\);_(&quot;R$&quot;* &quot;-&quot;??_);_(@_)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Segoe UI"/>
      <family val="2"/>
    </font>
    <font>
      <b/>
      <sz val="8"/>
      <name val="Segoe U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4" fillId="0" borderId="1" xfId="0" applyFont="1" applyBorder="1"/>
    <xf numFmtId="0" fontId="7" fillId="0" borderId="1" xfId="0" applyFont="1" applyBorder="1" applyAlignment="1">
      <alignment horizontal="center" wrapText="1"/>
    </xf>
    <xf numFmtId="164" fontId="4" fillId="0" borderId="1" xfId="20" applyFont="1" applyBorder="1"/>
    <xf numFmtId="164" fontId="4" fillId="0" borderId="1" xfId="20" applyFont="1" applyFill="1" applyBorder="1"/>
    <xf numFmtId="0" fontId="2" fillId="0" borderId="0" xfId="0" applyFont="1" applyAlignment="1">
      <alignment horizontal="left"/>
    </xf>
    <xf numFmtId="4" fontId="4" fillId="0" borderId="1" xfId="0" applyNumberFormat="1" applyFont="1" applyBorder="1"/>
    <xf numFmtId="0" fontId="10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5" fillId="0" borderId="2" xfId="0" applyFont="1" applyBorder="1"/>
    <xf numFmtId="0" fontId="6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164" fontId="0" fillId="0" borderId="0" xfId="20" applyFont="1"/>
    <xf numFmtId="164" fontId="0" fillId="0" borderId="0" xfId="0" applyNumberFormat="1"/>
    <xf numFmtId="0" fontId="0" fillId="0" borderId="0" xfId="0" applyAlignment="1">
      <alignment horizontal="left"/>
    </xf>
    <xf numFmtId="0" fontId="3" fillId="2" borderId="1" xfId="0" applyFont="1" applyFill="1" applyBorder="1"/>
    <xf numFmtId="4" fontId="7" fillId="2" borderId="1" xfId="0" applyNumberFormat="1" applyFont="1" applyFill="1" applyBorder="1"/>
    <xf numFmtId="14" fontId="4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4" fontId="0" fillId="0" borderId="0" xfId="0" applyNumberFormat="1"/>
    <xf numFmtId="0" fontId="6" fillId="0" borderId="0" xfId="0" applyFont="1" applyAlignment="1">
      <alignment horizontal="center"/>
    </xf>
    <xf numFmtId="0" fontId="8" fillId="0" borderId="1" xfId="0" applyFont="1" applyBorder="1"/>
    <xf numFmtId="0" fontId="11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164" fontId="8" fillId="0" borderId="1" xfId="20" applyFont="1" applyFill="1" applyBorder="1"/>
    <xf numFmtId="14" fontId="4" fillId="2" borderId="1" xfId="0" applyNumberFormat="1" applyFont="1" applyFill="1" applyBorder="1"/>
    <xf numFmtId="4" fontId="4" fillId="0" borderId="0" xfId="0" applyNumberFormat="1" applyFont="1"/>
    <xf numFmtId="3" fontId="2" fillId="0" borderId="0" xfId="0" applyNumberFormat="1" applyFont="1"/>
    <xf numFmtId="4" fontId="8" fillId="0" borderId="1" xfId="0" applyNumberFormat="1" applyFont="1" applyBorder="1"/>
    <xf numFmtId="0" fontId="1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14" fontId="2" fillId="0" borderId="1" xfId="0" applyNumberFormat="1" applyFont="1" applyBorder="1"/>
    <xf numFmtId="0" fontId="4" fillId="0" borderId="1" xfId="0" applyFont="1" applyBorder="1" applyAlignment="1">
      <alignment horizontal="left"/>
    </xf>
    <xf numFmtId="164" fontId="5" fillId="0" borderId="1" xfId="20" applyFont="1" applyFill="1" applyBorder="1" applyAlignment="1">
      <alignment horizontal="left" wrapText="1"/>
    </xf>
    <xf numFmtId="0" fontId="14" fillId="0" borderId="0" xfId="0" applyFont="1"/>
    <xf numFmtId="164" fontId="19" fillId="0" borderId="0" xfId="20" applyFont="1" applyFill="1" applyBorder="1"/>
    <xf numFmtId="14" fontId="8" fillId="0" borderId="1" xfId="0" applyNumberFormat="1" applyFont="1" applyBorder="1"/>
    <xf numFmtId="164" fontId="21" fillId="2" borderId="1" xfId="20" applyFont="1" applyFill="1" applyBorder="1"/>
    <xf numFmtId="14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 wrapText="1"/>
    </xf>
    <xf numFmtId="0" fontId="4" fillId="3" borderId="1" xfId="0" applyFont="1" applyFill="1" applyBorder="1"/>
    <xf numFmtId="0" fontId="8" fillId="0" borderId="1" xfId="0" applyFont="1" applyBorder="1" applyAlignment="1">
      <alignment horizontal="left"/>
    </xf>
    <xf numFmtId="164" fontId="0" fillId="0" borderId="0" xfId="20" applyFont="1" applyFill="1"/>
    <xf numFmtId="14" fontId="0" fillId="0" borderId="0" xfId="0" applyNumberFormat="1"/>
    <xf numFmtId="14" fontId="13" fillId="0" borderId="1" xfId="0" applyNumberFormat="1" applyFont="1" applyBorder="1"/>
    <xf numFmtId="164" fontId="0" fillId="0" borderId="0" xfId="20" applyFont="1" applyFill="1" applyBorder="1"/>
    <xf numFmtId="14" fontId="4" fillId="0" borderId="1" xfId="0" applyNumberFormat="1" applyFont="1" applyBorder="1" applyAlignment="1">
      <alignment wrapText="1"/>
    </xf>
    <xf numFmtId="0" fontId="22" fillId="0" borderId="1" xfId="0" applyFont="1" applyBorder="1" applyAlignment="1">
      <alignment horizontal="center" wrapText="1"/>
    </xf>
    <xf numFmtId="164" fontId="23" fillId="0" borderId="1" xfId="20" applyFont="1" applyFill="1" applyBorder="1"/>
    <xf numFmtId="164" fontId="20" fillId="3" borderId="1" xfId="20" applyFont="1" applyFill="1" applyBorder="1"/>
    <xf numFmtId="164" fontId="13" fillId="0" borderId="1" xfId="20" applyFont="1" applyFill="1" applyBorder="1"/>
    <xf numFmtId="164" fontId="19" fillId="0" borderId="0" xfId="0" applyNumberFormat="1" applyFont="1"/>
    <xf numFmtId="0" fontId="19" fillId="0" borderId="0" xfId="0" applyFont="1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4" fillId="0" borderId="1" xfId="0" applyFont="1" applyBorder="1" applyAlignment="1">
      <alignment horizontal="right"/>
    </xf>
    <xf numFmtId="0" fontId="11" fillId="0" borderId="0" xfId="0" applyFont="1" applyAlignment="1">
      <alignment horizontal="left" wrapText="1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13" fillId="0" borderId="1" xfId="20" applyFont="1" applyFill="1" applyBorder="1" applyAlignment="1">
      <alignment horizontal="center"/>
    </xf>
    <xf numFmtId="164" fontId="13" fillId="0" borderId="1" xfId="2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3"/>
  <sheetViews>
    <sheetView workbookViewId="0" topLeftCell="A1">
      <selection activeCell="B64" sqref="B64:B79"/>
    </sheetView>
  </sheetViews>
  <sheetFormatPr defaultColWidth="9.140625" defaultRowHeight="15"/>
  <cols>
    <col min="1" max="1" width="28.57421875" style="0" customWidth="1"/>
    <col min="2" max="2" width="13.8515625" style="0" customWidth="1"/>
    <col min="3" max="3" width="13.7109375" style="0" customWidth="1"/>
    <col min="4" max="4" width="15.00390625" style="0" customWidth="1"/>
    <col min="5" max="5" width="10.28125" style="0" customWidth="1"/>
    <col min="6" max="6" width="14.7109375" style="0" customWidth="1"/>
    <col min="8" max="8" width="9.140625" style="0" hidden="1" customWidth="1"/>
    <col min="9" max="9" width="16.28125" style="0" hidden="1" customWidth="1"/>
    <col min="10" max="10" width="16.28125" style="0" customWidth="1"/>
    <col min="11" max="11" width="19.140625" style="0" customWidth="1"/>
  </cols>
  <sheetData>
    <row r="1" spans="1:6" ht="15">
      <c r="A1" s="72" t="s">
        <v>106</v>
      </c>
      <c r="B1" s="72"/>
      <c r="C1" s="72"/>
      <c r="D1" s="72"/>
      <c r="E1" s="72"/>
      <c r="F1" s="72"/>
    </row>
    <row r="2" spans="1:6" ht="3.75" customHeight="1">
      <c r="A2" s="35"/>
      <c r="B2" s="35"/>
      <c r="C2" s="35"/>
      <c r="D2" s="35"/>
      <c r="E2" s="35"/>
      <c r="F2" s="35"/>
    </row>
    <row r="3" spans="1:6" ht="15">
      <c r="A3" s="72" t="s">
        <v>79</v>
      </c>
      <c r="B3" s="72"/>
      <c r="C3" s="72"/>
      <c r="D3" s="72"/>
      <c r="E3" s="72"/>
      <c r="F3" s="72"/>
    </row>
    <row r="4" spans="1:6" ht="15">
      <c r="A4" s="72" t="s">
        <v>0</v>
      </c>
      <c r="B4" s="72"/>
      <c r="C4" s="72"/>
      <c r="D4" s="72"/>
      <c r="E4" s="72"/>
      <c r="F4" s="72"/>
    </row>
    <row r="5" spans="1:6" ht="6.75" customHeight="1">
      <c r="A5" s="35"/>
      <c r="B5" s="35"/>
      <c r="C5" s="35"/>
      <c r="D5" s="35"/>
      <c r="E5" s="35"/>
      <c r="F5" s="35"/>
    </row>
    <row r="6" spans="1:6" ht="15">
      <c r="A6" s="72" t="s">
        <v>98</v>
      </c>
      <c r="B6" s="72"/>
      <c r="C6" s="72"/>
      <c r="D6" s="72"/>
      <c r="E6" s="72"/>
      <c r="F6" s="72"/>
    </row>
    <row r="7" spans="1:6" ht="8.25" customHeight="1">
      <c r="A7" s="1"/>
      <c r="B7" s="1"/>
      <c r="C7" s="1"/>
      <c r="D7" s="1"/>
      <c r="E7" s="1"/>
      <c r="F7" s="1"/>
    </row>
    <row r="8" spans="1:6" ht="15">
      <c r="A8" s="4" t="s">
        <v>93</v>
      </c>
      <c r="B8" s="1" t="s">
        <v>16</v>
      </c>
      <c r="C8" s="1"/>
      <c r="D8" s="1"/>
      <c r="E8" s="1"/>
      <c r="F8" s="1"/>
    </row>
    <row r="9" spans="1:6" ht="15">
      <c r="A9" s="4" t="s">
        <v>94</v>
      </c>
      <c r="B9" s="1" t="s">
        <v>17</v>
      </c>
      <c r="C9" s="1"/>
      <c r="D9" s="1"/>
      <c r="E9" s="1"/>
      <c r="F9" s="1"/>
    </row>
    <row r="10" spans="1:6" ht="15">
      <c r="A10" s="4" t="s">
        <v>1</v>
      </c>
      <c r="B10" s="1" t="s">
        <v>18</v>
      </c>
      <c r="C10" s="1"/>
      <c r="D10" s="1"/>
      <c r="E10" s="1"/>
      <c r="F10" s="1"/>
    </row>
    <row r="11" spans="1:6" ht="15">
      <c r="A11" s="4" t="s">
        <v>2</v>
      </c>
      <c r="B11" s="1" t="s">
        <v>67</v>
      </c>
      <c r="C11" s="1"/>
      <c r="D11" s="1"/>
      <c r="E11" s="1"/>
      <c r="F11" s="1"/>
    </row>
    <row r="12" spans="1:6" ht="15">
      <c r="A12" s="4" t="s">
        <v>95</v>
      </c>
      <c r="B12" s="1" t="s">
        <v>117</v>
      </c>
      <c r="C12" s="1"/>
      <c r="D12" s="1"/>
      <c r="E12" s="1"/>
      <c r="F12" s="1"/>
    </row>
    <row r="13" spans="1:6" ht="15">
      <c r="A13" s="4" t="s">
        <v>28</v>
      </c>
      <c r="B13" s="42" t="s">
        <v>118</v>
      </c>
      <c r="C13" s="1"/>
      <c r="D13" s="1"/>
      <c r="E13" s="1"/>
      <c r="F13" s="1"/>
    </row>
    <row r="14" spans="1:6" ht="51.75" customHeight="1">
      <c r="A14" s="4" t="s">
        <v>96</v>
      </c>
      <c r="B14" s="91" t="s">
        <v>132</v>
      </c>
      <c r="C14" s="91"/>
      <c r="D14" s="91"/>
      <c r="E14" s="91"/>
      <c r="F14" s="91"/>
    </row>
    <row r="15" spans="1:6" ht="15">
      <c r="A15" s="4" t="s">
        <v>3</v>
      </c>
      <c r="B15" s="9">
        <v>2023</v>
      </c>
      <c r="C15" s="1"/>
      <c r="D15" s="1"/>
      <c r="E15" s="1"/>
      <c r="F15" s="1"/>
    </row>
    <row r="16" spans="1:6" ht="15">
      <c r="A16" s="4" t="s">
        <v>97</v>
      </c>
      <c r="B16" s="1" t="s">
        <v>68</v>
      </c>
      <c r="C16" s="1"/>
      <c r="D16" s="1"/>
      <c r="E16" s="1"/>
      <c r="F16" s="1"/>
    </row>
    <row r="17" spans="1:6" ht="6.75" customHeight="1">
      <c r="A17" s="1"/>
      <c r="B17" s="1"/>
      <c r="C17" s="1"/>
      <c r="D17" s="1"/>
      <c r="E17" s="1"/>
      <c r="F17" s="1"/>
    </row>
    <row r="18" spans="1:6" ht="15">
      <c r="A18" s="13" t="s">
        <v>29</v>
      </c>
      <c r="B18" s="13" t="s">
        <v>4</v>
      </c>
      <c r="C18" s="92" t="s">
        <v>30</v>
      </c>
      <c r="D18" s="93"/>
      <c r="E18" s="94" t="s">
        <v>31</v>
      </c>
      <c r="F18" s="94"/>
    </row>
    <row r="19" spans="1:9" ht="15">
      <c r="A19" s="12" t="s">
        <v>129</v>
      </c>
      <c r="B19" s="62">
        <v>44923</v>
      </c>
      <c r="C19" s="82" t="s">
        <v>130</v>
      </c>
      <c r="D19" s="83"/>
      <c r="E19" s="85">
        <v>16899405.7</v>
      </c>
      <c r="F19" s="85"/>
      <c r="I19" s="21"/>
    </row>
    <row r="20" spans="1:9" ht="15">
      <c r="A20" s="12"/>
      <c r="B20" s="46"/>
      <c r="C20" s="82"/>
      <c r="D20" s="83"/>
      <c r="E20" s="86"/>
      <c r="F20" s="86"/>
      <c r="I20" s="20"/>
    </row>
    <row r="21" spans="1:9" ht="8.25" customHeight="1">
      <c r="A21" s="1"/>
      <c r="B21" s="1"/>
      <c r="C21" s="1"/>
      <c r="D21" s="1"/>
      <c r="E21" s="1"/>
      <c r="F21" s="1"/>
      <c r="I21" s="20"/>
    </row>
    <row r="22" spans="1:6" ht="15">
      <c r="A22" s="89" t="s">
        <v>76</v>
      </c>
      <c r="B22" s="90"/>
      <c r="C22" s="90"/>
      <c r="D22" s="90"/>
      <c r="E22" s="90"/>
      <c r="F22" s="90"/>
    </row>
    <row r="23" spans="1:6" ht="28.5" customHeight="1">
      <c r="A23" s="18" t="s">
        <v>32</v>
      </c>
      <c r="B23" s="18" t="s">
        <v>33</v>
      </c>
      <c r="C23" s="18" t="s">
        <v>34</v>
      </c>
      <c r="D23" s="87" t="s">
        <v>35</v>
      </c>
      <c r="E23" s="87"/>
      <c r="F23" s="18" t="s">
        <v>5</v>
      </c>
    </row>
    <row r="24" spans="1:10" ht="27" customHeight="1">
      <c r="A24" s="51">
        <v>45050</v>
      </c>
      <c r="B24" s="39"/>
      <c r="C24" s="51">
        <v>45050</v>
      </c>
      <c r="D24" s="88" t="s">
        <v>316</v>
      </c>
      <c r="E24" s="88"/>
      <c r="F24" s="39">
        <v>700000</v>
      </c>
      <c r="J24" s="20"/>
    </row>
    <row r="25" spans="1:10" ht="27" customHeight="1">
      <c r="A25" s="51"/>
      <c r="B25" s="39"/>
      <c r="C25" s="51">
        <v>45056</v>
      </c>
      <c r="D25" s="88" t="s">
        <v>317</v>
      </c>
      <c r="E25" s="88"/>
      <c r="F25" s="39">
        <v>760000</v>
      </c>
      <c r="J25" s="20"/>
    </row>
    <row r="26" spans="1:11" ht="27" customHeight="1">
      <c r="A26" s="51"/>
      <c r="B26" s="39"/>
      <c r="C26" s="51">
        <v>45063</v>
      </c>
      <c r="D26" s="88" t="s">
        <v>318</v>
      </c>
      <c r="E26" s="88"/>
      <c r="F26" s="39">
        <v>237283.8</v>
      </c>
      <c r="I26" s="21"/>
      <c r="J26" s="20"/>
      <c r="K26" s="20"/>
    </row>
    <row r="27" spans="1:11" ht="27" customHeight="1">
      <c r="A27" s="51"/>
      <c r="B27" s="39"/>
      <c r="C27" s="51"/>
      <c r="D27" s="88"/>
      <c r="E27" s="88"/>
      <c r="F27" s="39">
        <v>0</v>
      </c>
      <c r="J27" s="20"/>
      <c r="K27" s="20"/>
    </row>
    <row r="28" spans="1:11" ht="15">
      <c r="A28" s="74" t="s">
        <v>77</v>
      </c>
      <c r="B28" s="74"/>
      <c r="C28" s="74"/>
      <c r="D28" s="74"/>
      <c r="E28" s="74"/>
      <c r="F28" s="39">
        <v>13856.63</v>
      </c>
      <c r="J28" s="20"/>
      <c r="K28" s="20"/>
    </row>
    <row r="29" spans="1:11" ht="15">
      <c r="A29" s="74" t="s">
        <v>36</v>
      </c>
      <c r="B29" s="74"/>
      <c r="C29" s="74"/>
      <c r="D29" s="74"/>
      <c r="E29" s="74"/>
      <c r="F29" s="8">
        <f>SUM(F24:F27)</f>
        <v>1697283.8</v>
      </c>
      <c r="J29" s="20"/>
      <c r="K29" s="20"/>
    </row>
    <row r="30" spans="1:11" ht="15">
      <c r="A30" s="74" t="s">
        <v>37</v>
      </c>
      <c r="B30" s="74"/>
      <c r="C30" s="74"/>
      <c r="D30" s="74"/>
      <c r="E30" s="74"/>
      <c r="F30" s="39">
        <v>324.85</v>
      </c>
      <c r="H30" s="49" t="s">
        <v>128</v>
      </c>
      <c r="J30" s="20"/>
      <c r="K30" s="20"/>
    </row>
    <row r="31" spans="1:11" ht="15">
      <c r="A31" s="74" t="s">
        <v>38</v>
      </c>
      <c r="B31" s="74"/>
      <c r="C31" s="74"/>
      <c r="D31" s="74"/>
      <c r="E31" s="74"/>
      <c r="F31" s="8">
        <f>121.9+121.9</f>
        <v>243.8</v>
      </c>
      <c r="J31" s="20"/>
      <c r="K31" s="20"/>
    </row>
    <row r="32" spans="1:11" ht="15">
      <c r="A32" s="74" t="s">
        <v>39</v>
      </c>
      <c r="B32" s="74"/>
      <c r="C32" s="74"/>
      <c r="D32" s="74"/>
      <c r="E32" s="74"/>
      <c r="F32" s="8">
        <f>F28+F29+F30+F31</f>
        <v>1711709.08</v>
      </c>
      <c r="J32" s="20"/>
      <c r="K32" s="20"/>
    </row>
    <row r="33" spans="1:11" ht="15">
      <c r="A33" s="74" t="s">
        <v>78</v>
      </c>
      <c r="B33" s="74"/>
      <c r="C33" s="74"/>
      <c r="D33" s="74"/>
      <c r="E33" s="74"/>
      <c r="F33" s="8">
        <v>0</v>
      </c>
      <c r="K33" s="20"/>
    </row>
    <row r="34" spans="1:11" ht="15">
      <c r="A34" s="74" t="s">
        <v>40</v>
      </c>
      <c r="B34" s="74"/>
      <c r="C34" s="74"/>
      <c r="D34" s="74"/>
      <c r="E34" s="74"/>
      <c r="F34" s="7">
        <f>F32+F33</f>
        <v>1711709.08</v>
      </c>
      <c r="G34" s="21"/>
      <c r="I34" s="21"/>
      <c r="K34" s="20"/>
    </row>
    <row r="35" spans="1:11" ht="9.75" customHeight="1">
      <c r="A35" s="11" t="s">
        <v>41</v>
      </c>
      <c r="B35" s="2"/>
      <c r="C35" s="2"/>
      <c r="I35" s="21"/>
      <c r="K35" s="20"/>
    </row>
    <row r="36" spans="1:11" ht="11.25" customHeight="1">
      <c r="A36" s="11" t="s">
        <v>42</v>
      </c>
      <c r="B36" s="2"/>
      <c r="C36" s="2"/>
      <c r="K36" s="20"/>
    </row>
    <row r="37" spans="1:11" ht="10.5" customHeight="1">
      <c r="A37" s="11" t="s">
        <v>69</v>
      </c>
      <c r="B37" s="2"/>
      <c r="C37" s="2"/>
      <c r="I37" s="21"/>
      <c r="K37" s="20"/>
    </row>
    <row r="38" spans="1:11" ht="10.5" customHeight="1">
      <c r="A38" s="11"/>
      <c r="B38" s="2"/>
      <c r="C38" s="2"/>
      <c r="I38" s="21"/>
      <c r="K38" s="20"/>
    </row>
    <row r="39" spans="1:11" ht="10.5" customHeight="1">
      <c r="A39" s="11"/>
      <c r="B39" s="2"/>
      <c r="C39" s="2"/>
      <c r="I39" s="21"/>
      <c r="K39" s="20"/>
    </row>
    <row r="40" spans="1:11" ht="10.5" customHeight="1">
      <c r="A40" s="11"/>
      <c r="B40" s="2"/>
      <c r="C40" s="2"/>
      <c r="I40" s="21"/>
      <c r="K40" s="20"/>
    </row>
    <row r="41" spans="1:11" ht="10.5" customHeight="1">
      <c r="A41" s="11"/>
      <c r="B41" s="2"/>
      <c r="C41" s="2"/>
      <c r="I41" s="21"/>
      <c r="K41" s="20"/>
    </row>
    <row r="42" spans="1:11" ht="10.5" customHeight="1">
      <c r="A42" s="11"/>
      <c r="B42" s="2"/>
      <c r="C42" s="2"/>
      <c r="I42" s="21"/>
      <c r="K42" s="20"/>
    </row>
    <row r="43" spans="1:11" ht="10.5" customHeight="1">
      <c r="A43" s="11"/>
      <c r="B43" s="2"/>
      <c r="C43" s="2"/>
      <c r="I43" s="21"/>
      <c r="K43" s="20"/>
    </row>
    <row r="44" spans="1:11" ht="10.5" customHeight="1">
      <c r="A44" s="11"/>
      <c r="B44" s="2"/>
      <c r="C44" s="2"/>
      <c r="I44" s="21"/>
      <c r="K44" s="20"/>
    </row>
    <row r="45" spans="1:11" ht="10.5" customHeight="1">
      <c r="A45" s="11"/>
      <c r="B45" s="2"/>
      <c r="C45" s="2"/>
      <c r="I45" s="21"/>
      <c r="K45" s="20"/>
    </row>
    <row r="46" spans="1:11" ht="10.5" customHeight="1">
      <c r="A46" s="11"/>
      <c r="B46" s="2"/>
      <c r="C46" s="2"/>
      <c r="I46" s="21"/>
      <c r="K46" s="20"/>
    </row>
    <row r="47" spans="1:11" ht="10.5" customHeight="1">
      <c r="A47" s="11"/>
      <c r="B47" s="2"/>
      <c r="C47" s="2"/>
      <c r="I47" s="21"/>
      <c r="K47" s="20"/>
    </row>
    <row r="48" spans="1:11" ht="10.5" customHeight="1">
      <c r="A48" s="11"/>
      <c r="B48" s="2"/>
      <c r="C48" s="2"/>
      <c r="I48" s="21"/>
      <c r="K48" s="20"/>
    </row>
    <row r="49" spans="1:11" ht="10.5" customHeight="1">
      <c r="A49" s="11"/>
      <c r="B49" s="2"/>
      <c r="C49" s="2"/>
      <c r="I49" s="21"/>
      <c r="K49" s="20"/>
    </row>
    <row r="50" spans="1:11" ht="10.5" customHeight="1">
      <c r="A50" s="11"/>
      <c r="B50" s="2"/>
      <c r="C50" s="2"/>
      <c r="I50" s="21"/>
      <c r="K50" s="20"/>
    </row>
    <row r="51" spans="1:11" ht="10.5" customHeight="1">
      <c r="A51" s="11"/>
      <c r="B51" s="2"/>
      <c r="C51" s="2"/>
      <c r="I51" s="21"/>
      <c r="K51" s="20"/>
    </row>
    <row r="52" spans="1:6" ht="20.1" customHeight="1">
      <c r="A52" s="72" t="s">
        <v>106</v>
      </c>
      <c r="B52" s="72"/>
      <c r="C52" s="72"/>
      <c r="D52" s="72"/>
      <c r="E52" s="72"/>
      <c r="F52" s="72"/>
    </row>
    <row r="53" spans="1:6" ht="13.5" customHeight="1">
      <c r="A53" s="35"/>
      <c r="B53" s="35"/>
      <c r="C53" s="35"/>
      <c r="D53" s="35"/>
      <c r="E53" s="35"/>
      <c r="F53" s="35"/>
    </row>
    <row r="54" spans="1:6" ht="16.5" customHeight="1">
      <c r="A54" s="72" t="s">
        <v>79</v>
      </c>
      <c r="B54" s="72"/>
      <c r="C54" s="72"/>
      <c r="D54" s="72"/>
      <c r="E54" s="72"/>
      <c r="F54" s="72"/>
    </row>
    <row r="55" spans="1:6" ht="16.5" customHeight="1">
      <c r="A55" s="72" t="s">
        <v>0</v>
      </c>
      <c r="B55" s="72"/>
      <c r="C55" s="72"/>
      <c r="D55" s="72"/>
      <c r="E55" s="72"/>
      <c r="F55" s="72"/>
    </row>
    <row r="56" spans="1:6" ht="9.75" customHeight="1">
      <c r="A56" s="35"/>
      <c r="B56" s="35"/>
      <c r="C56" s="35"/>
      <c r="D56" s="35"/>
      <c r="E56" s="35"/>
      <c r="F56" s="35"/>
    </row>
    <row r="57" spans="1:6" ht="13.5" customHeight="1">
      <c r="A57" s="72" t="s">
        <v>98</v>
      </c>
      <c r="B57" s="72"/>
      <c r="C57" s="72"/>
      <c r="D57" s="72"/>
      <c r="E57" s="72"/>
      <c r="F57" s="72"/>
    </row>
    <row r="58" ht="13.5" customHeight="1"/>
    <row r="59" spans="1:6" ht="38.25" customHeight="1">
      <c r="A59" s="95" t="s">
        <v>131</v>
      </c>
      <c r="B59" s="95"/>
      <c r="C59" s="95"/>
      <c r="D59" s="95"/>
      <c r="E59" s="95"/>
      <c r="F59" s="95"/>
    </row>
    <row r="60" ht="9.75" customHeight="1"/>
    <row r="61" spans="1:6" ht="15.75" customHeight="1">
      <c r="A61" s="84" t="s">
        <v>81</v>
      </c>
      <c r="B61" s="84"/>
      <c r="C61" s="84"/>
      <c r="D61" s="84"/>
      <c r="E61" s="84"/>
      <c r="F61" s="84"/>
    </row>
    <row r="62" spans="1:6" ht="12" customHeight="1">
      <c r="A62" s="96" t="s">
        <v>43</v>
      </c>
      <c r="B62" s="96"/>
      <c r="C62" s="96"/>
      <c r="D62" s="96"/>
      <c r="E62" s="96"/>
      <c r="F62" s="96"/>
    </row>
    <row r="63" spans="1:6" ht="68.25">
      <c r="A63" s="15" t="s">
        <v>44</v>
      </c>
      <c r="B63" s="15" t="s">
        <v>45</v>
      </c>
      <c r="C63" s="15" t="s">
        <v>46</v>
      </c>
      <c r="D63" s="15" t="s">
        <v>47</v>
      </c>
      <c r="E63" s="15" t="s">
        <v>83</v>
      </c>
      <c r="F63" s="15" t="s">
        <v>48</v>
      </c>
    </row>
    <row r="64" spans="1:6" ht="20.1" customHeight="1">
      <c r="A64" s="12" t="s">
        <v>22</v>
      </c>
      <c r="B64" s="43">
        <v>710579.49</v>
      </c>
      <c r="C64" s="43">
        <v>0</v>
      </c>
      <c r="D64" s="43">
        <v>710579.49</v>
      </c>
      <c r="E64" s="43">
        <f>C64+D64</f>
        <v>710579.49</v>
      </c>
      <c r="F64" s="10">
        <v>0</v>
      </c>
    </row>
    <row r="65" spans="1:6" ht="20.1" customHeight="1">
      <c r="A65" s="12" t="s">
        <v>24</v>
      </c>
      <c r="B65" s="43">
        <v>0</v>
      </c>
      <c r="C65" s="43">
        <v>0</v>
      </c>
      <c r="D65" s="43">
        <v>0</v>
      </c>
      <c r="E65" s="43">
        <f aca="true" t="shared" si="0" ref="E65:E80">C65+D65</f>
        <v>0</v>
      </c>
      <c r="F65" s="10">
        <v>0</v>
      </c>
    </row>
    <row r="66" spans="1:6" ht="20.1" customHeight="1">
      <c r="A66" s="12" t="s">
        <v>20</v>
      </c>
      <c r="B66" s="43">
        <v>50741.42</v>
      </c>
      <c r="C66" s="43">
        <v>0</v>
      </c>
      <c r="D66" s="43">
        <v>50741.42</v>
      </c>
      <c r="E66" s="43">
        <f t="shared" si="0"/>
        <v>50741.42</v>
      </c>
      <c r="F66" s="10">
        <v>0</v>
      </c>
    </row>
    <row r="67" spans="1:9" ht="20.1" customHeight="1">
      <c r="A67" s="12" t="s">
        <v>70</v>
      </c>
      <c r="B67" s="43">
        <v>22169.81</v>
      </c>
      <c r="C67" s="43">
        <v>0</v>
      </c>
      <c r="D67" s="43">
        <v>22169.81</v>
      </c>
      <c r="E67" s="43">
        <f t="shared" si="0"/>
        <v>22169.81</v>
      </c>
      <c r="F67" s="10">
        <v>0</v>
      </c>
      <c r="I67" s="34"/>
    </row>
    <row r="68" spans="1:9" ht="20.1" customHeight="1">
      <c r="A68" s="12" t="s">
        <v>21</v>
      </c>
      <c r="B68" s="43">
        <v>17122.85</v>
      </c>
      <c r="C68" s="43">
        <v>0</v>
      </c>
      <c r="D68" s="43">
        <v>17122.85</v>
      </c>
      <c r="E68" s="43">
        <f t="shared" si="0"/>
        <v>17122.85</v>
      </c>
      <c r="F68" s="10">
        <v>0</v>
      </c>
      <c r="I68" s="34"/>
    </row>
    <row r="69" spans="1:6" ht="20.1" customHeight="1">
      <c r="A69" s="14" t="s">
        <v>25</v>
      </c>
      <c r="B69" s="43">
        <v>19934.93</v>
      </c>
      <c r="C69" s="43">
        <v>0</v>
      </c>
      <c r="D69" s="43">
        <v>19934.93</v>
      </c>
      <c r="E69" s="43">
        <f t="shared" si="0"/>
        <v>19934.93</v>
      </c>
      <c r="F69" s="10">
        <v>0</v>
      </c>
    </row>
    <row r="70" spans="1:6" ht="20.1" customHeight="1">
      <c r="A70" s="12" t="s">
        <v>49</v>
      </c>
      <c r="B70" s="43">
        <v>682593.08</v>
      </c>
      <c r="C70" s="43">
        <v>0</v>
      </c>
      <c r="D70" s="43">
        <v>682593.08</v>
      </c>
      <c r="E70" s="43">
        <f t="shared" si="0"/>
        <v>682593.08</v>
      </c>
      <c r="F70" s="10">
        <v>0</v>
      </c>
    </row>
    <row r="71" spans="1:9" ht="20.1" customHeight="1">
      <c r="A71" s="14" t="s">
        <v>23</v>
      </c>
      <c r="B71" s="43">
        <v>116548.94</v>
      </c>
      <c r="C71" s="43">
        <v>0</v>
      </c>
      <c r="D71" s="43">
        <v>116548.94</v>
      </c>
      <c r="E71" s="43">
        <f t="shared" si="0"/>
        <v>116548.94</v>
      </c>
      <c r="F71" s="10">
        <v>0</v>
      </c>
      <c r="I71" s="41"/>
    </row>
    <row r="72" spans="1:6" ht="20.1" customHeight="1">
      <c r="A72" s="12" t="s">
        <v>50</v>
      </c>
      <c r="B72" s="43">
        <v>0</v>
      </c>
      <c r="C72" s="43">
        <v>0</v>
      </c>
      <c r="D72" s="43">
        <v>0</v>
      </c>
      <c r="E72" s="43">
        <f t="shared" si="0"/>
        <v>0</v>
      </c>
      <c r="F72" s="10">
        <v>0</v>
      </c>
    </row>
    <row r="73" spans="1:6" ht="20.1" customHeight="1">
      <c r="A73" s="12" t="s">
        <v>26</v>
      </c>
      <c r="B73" s="43">
        <v>3455.07</v>
      </c>
      <c r="C73" s="43">
        <v>0</v>
      </c>
      <c r="D73" s="43">
        <v>3455.07</v>
      </c>
      <c r="E73" s="43">
        <f t="shared" si="0"/>
        <v>3455.07</v>
      </c>
      <c r="F73" s="10">
        <v>0</v>
      </c>
    </row>
    <row r="74" spans="1:9" ht="20.1" customHeight="1">
      <c r="A74" s="12" t="s">
        <v>51</v>
      </c>
      <c r="B74" s="43">
        <v>13580.92</v>
      </c>
      <c r="C74" s="43">
        <v>0</v>
      </c>
      <c r="D74" s="43">
        <v>13580.92</v>
      </c>
      <c r="E74" s="43">
        <f t="shared" si="0"/>
        <v>13580.92</v>
      </c>
      <c r="F74" s="10">
        <v>0</v>
      </c>
      <c r="I74" s="41"/>
    </row>
    <row r="75" spans="1:9" ht="20.1" customHeight="1">
      <c r="A75" s="12" t="s">
        <v>52</v>
      </c>
      <c r="B75" s="43">
        <v>5759.08</v>
      </c>
      <c r="C75" s="43">
        <v>0</v>
      </c>
      <c r="D75" s="43">
        <v>5759.08</v>
      </c>
      <c r="E75" s="43">
        <f t="shared" si="0"/>
        <v>5759.08</v>
      </c>
      <c r="F75" s="10">
        <v>0</v>
      </c>
      <c r="I75" s="34"/>
    </row>
    <row r="76" spans="1:9" ht="20.1" customHeight="1">
      <c r="A76" s="14" t="s">
        <v>53</v>
      </c>
      <c r="B76" s="43">
        <v>0</v>
      </c>
      <c r="C76" s="43">
        <v>0</v>
      </c>
      <c r="D76" s="43">
        <v>0</v>
      </c>
      <c r="E76" s="43">
        <f t="shared" si="0"/>
        <v>0</v>
      </c>
      <c r="F76" s="10">
        <v>0</v>
      </c>
      <c r="I76" s="34"/>
    </row>
    <row r="77" spans="1:9" ht="22.5" customHeight="1">
      <c r="A77" s="12" t="s">
        <v>54</v>
      </c>
      <c r="B77" s="43">
        <v>0</v>
      </c>
      <c r="C77" s="43">
        <v>0</v>
      </c>
      <c r="D77" s="43">
        <v>0</v>
      </c>
      <c r="E77" s="43">
        <f t="shared" si="0"/>
        <v>0</v>
      </c>
      <c r="F77" s="10">
        <v>0</v>
      </c>
      <c r="I77" s="41"/>
    </row>
    <row r="78" spans="1:9" ht="23.25" customHeight="1">
      <c r="A78" s="14" t="s">
        <v>55</v>
      </c>
      <c r="B78" s="43">
        <v>121.9</v>
      </c>
      <c r="C78" s="43">
        <v>0</v>
      </c>
      <c r="D78" s="43">
        <v>121.9</v>
      </c>
      <c r="E78" s="43">
        <f t="shared" si="0"/>
        <v>121.9</v>
      </c>
      <c r="F78" s="10">
        <v>0</v>
      </c>
      <c r="I78" s="34"/>
    </row>
    <row r="79" spans="1:9" ht="20.1" customHeight="1">
      <c r="A79" s="12" t="s">
        <v>27</v>
      </c>
      <c r="B79" s="43">
        <v>41044.56</v>
      </c>
      <c r="C79" s="43">
        <v>0</v>
      </c>
      <c r="D79" s="43">
        <v>41044.56</v>
      </c>
      <c r="E79" s="43">
        <f t="shared" si="0"/>
        <v>41044.56</v>
      </c>
      <c r="F79" s="10">
        <v>0</v>
      </c>
      <c r="I79" s="34"/>
    </row>
    <row r="80" spans="1:9" ht="20.1" customHeight="1">
      <c r="A80" s="23" t="s">
        <v>6</v>
      </c>
      <c r="B80" s="24">
        <f>SUM(B64:B79)</f>
        <v>1683652.05</v>
      </c>
      <c r="C80" s="24">
        <f>SUM(C64:C79)</f>
        <v>0</v>
      </c>
      <c r="D80" s="24">
        <f>SUM(D64:D79)</f>
        <v>1683652.05</v>
      </c>
      <c r="E80" s="24">
        <f t="shared" si="0"/>
        <v>1683652.05</v>
      </c>
      <c r="F80" s="24">
        <f>SUM(F64:F79)</f>
        <v>0</v>
      </c>
      <c r="I80" s="34"/>
    </row>
    <row r="81" spans="1:9" ht="15">
      <c r="A81" s="16" t="s">
        <v>56</v>
      </c>
      <c r="I81" s="34"/>
    </row>
    <row r="82" spans="1:9" ht="15">
      <c r="A82" s="3" t="s">
        <v>57</v>
      </c>
      <c r="B82" s="3"/>
      <c r="C82" s="3"/>
      <c r="D82" s="3"/>
      <c r="E82" s="3"/>
      <c r="F82" s="3"/>
      <c r="I82" s="34"/>
    </row>
    <row r="83" spans="1:9" ht="15">
      <c r="A83" s="3" t="s">
        <v>58</v>
      </c>
      <c r="B83" s="3"/>
      <c r="C83" s="3"/>
      <c r="D83" s="3"/>
      <c r="E83" s="3"/>
      <c r="F83" s="3"/>
      <c r="I83" s="34"/>
    </row>
    <row r="84" spans="1:9" ht="15">
      <c r="A84" s="3" t="s">
        <v>59</v>
      </c>
      <c r="B84" s="3"/>
      <c r="C84" s="3"/>
      <c r="D84" s="3"/>
      <c r="E84" s="3"/>
      <c r="F84" s="3"/>
      <c r="I84" s="34"/>
    </row>
    <row r="85" spans="1:6" ht="26.25" customHeight="1">
      <c r="A85" s="73" t="s">
        <v>60</v>
      </c>
      <c r="B85" s="73"/>
      <c r="C85" s="73"/>
      <c r="D85" s="73"/>
      <c r="E85" s="73"/>
      <c r="F85" s="73"/>
    </row>
    <row r="86" spans="1:6" ht="44.25" customHeight="1">
      <c r="A86" s="75" t="s">
        <v>71</v>
      </c>
      <c r="B86" s="75"/>
      <c r="C86" s="75"/>
      <c r="D86" s="75"/>
      <c r="E86" s="75"/>
      <c r="F86" s="75"/>
    </row>
    <row r="87" spans="1:6" ht="15">
      <c r="A87" s="3" t="s">
        <v>61</v>
      </c>
      <c r="B87" s="3"/>
      <c r="C87" s="3"/>
      <c r="D87" s="3"/>
      <c r="E87" s="3"/>
      <c r="F87" s="3"/>
    </row>
    <row r="92" spans="1:6" ht="20.1" customHeight="1">
      <c r="A92" s="72" t="s">
        <v>106</v>
      </c>
      <c r="B92" s="72"/>
      <c r="C92" s="72"/>
      <c r="D92" s="72"/>
      <c r="E92" s="72"/>
      <c r="F92" s="72"/>
    </row>
    <row r="93" spans="1:6" ht="9" customHeight="1">
      <c r="A93" s="35"/>
      <c r="B93" s="35"/>
      <c r="C93" s="35"/>
      <c r="D93" s="35"/>
      <c r="E93" s="35"/>
      <c r="F93" s="35"/>
    </row>
    <row r="94" spans="1:6" ht="20.1" customHeight="1">
      <c r="A94" s="72" t="s">
        <v>79</v>
      </c>
      <c r="B94" s="72"/>
      <c r="C94" s="72"/>
      <c r="D94" s="72"/>
      <c r="E94" s="72"/>
      <c r="F94" s="72"/>
    </row>
    <row r="95" spans="1:6" ht="20.1" customHeight="1">
      <c r="A95" s="72" t="s">
        <v>0</v>
      </c>
      <c r="B95" s="72"/>
      <c r="C95" s="72"/>
      <c r="D95" s="72"/>
      <c r="E95" s="72"/>
      <c r="F95" s="72"/>
    </row>
    <row r="96" spans="1:6" ht="9" customHeight="1">
      <c r="A96" s="35"/>
      <c r="B96" s="35"/>
      <c r="C96" s="35"/>
      <c r="D96" s="35"/>
      <c r="E96" s="35"/>
      <c r="F96" s="35"/>
    </row>
    <row r="97" spans="1:6" ht="20.1" customHeight="1">
      <c r="A97" s="72" t="s">
        <v>98</v>
      </c>
      <c r="B97" s="72"/>
      <c r="C97" s="72"/>
      <c r="D97" s="72"/>
      <c r="E97" s="72"/>
      <c r="F97" s="72"/>
    </row>
    <row r="100" spans="1:6" ht="20.1" customHeight="1">
      <c r="A100" s="79" t="s">
        <v>62</v>
      </c>
      <c r="B100" s="80"/>
      <c r="C100" s="80"/>
      <c r="D100" s="80"/>
      <c r="E100" s="81"/>
      <c r="F100" s="19"/>
    </row>
    <row r="101" spans="1:6" ht="20.1" customHeight="1">
      <c r="A101" s="76" t="s">
        <v>63</v>
      </c>
      <c r="B101" s="77"/>
      <c r="C101" s="77"/>
      <c r="D101" s="77"/>
      <c r="E101" s="78"/>
      <c r="F101" s="10">
        <f>F34</f>
        <v>1711709.08</v>
      </c>
    </row>
    <row r="102" spans="1:6" ht="20.1" customHeight="1">
      <c r="A102" s="76" t="s">
        <v>64</v>
      </c>
      <c r="B102" s="77"/>
      <c r="C102" s="77"/>
      <c r="D102" s="77"/>
      <c r="E102" s="78"/>
      <c r="F102" s="10">
        <f>C80+D80</f>
        <v>1683652.05</v>
      </c>
    </row>
    <row r="103" spans="1:9" ht="20.1" customHeight="1">
      <c r="A103" s="76" t="s">
        <v>65</v>
      </c>
      <c r="B103" s="77"/>
      <c r="C103" s="77"/>
      <c r="D103" s="77"/>
      <c r="E103" s="78"/>
      <c r="F103" s="10">
        <f>F32-(F102-F33)</f>
        <v>28057.030000000028</v>
      </c>
      <c r="I103" s="20"/>
    </row>
    <row r="104" spans="1:10" ht="20.1" customHeight="1">
      <c r="A104" s="76" t="s">
        <v>66</v>
      </c>
      <c r="B104" s="77"/>
      <c r="C104" s="77"/>
      <c r="D104" s="77"/>
      <c r="E104" s="78"/>
      <c r="F104" s="10">
        <v>0</v>
      </c>
      <c r="I104" s="20"/>
      <c r="J104" s="34"/>
    </row>
    <row r="105" spans="1:10" ht="20.1" customHeight="1">
      <c r="A105" s="76" t="s">
        <v>80</v>
      </c>
      <c r="B105" s="77"/>
      <c r="C105" s="77"/>
      <c r="D105" s="77"/>
      <c r="E105" s="78"/>
      <c r="F105" s="10">
        <f>F103-F104</f>
        <v>28057.030000000028</v>
      </c>
      <c r="I105" s="20"/>
      <c r="J105" s="34"/>
    </row>
    <row r="106" ht="15">
      <c r="I106" s="20"/>
    </row>
    <row r="107" ht="15">
      <c r="I107" s="34"/>
    </row>
    <row r="108" spans="1:9" ht="15" customHeight="1">
      <c r="A108" s="71" t="s">
        <v>107</v>
      </c>
      <c r="B108" s="71"/>
      <c r="C108" s="71"/>
      <c r="D108" s="71"/>
      <c r="E108" s="71"/>
      <c r="F108" s="71"/>
      <c r="I108" s="21"/>
    </row>
    <row r="109" spans="1:6" ht="30" customHeight="1">
      <c r="A109" s="71"/>
      <c r="B109" s="71"/>
      <c r="C109" s="71"/>
      <c r="D109" s="71"/>
      <c r="E109" s="71"/>
      <c r="F109" s="71"/>
    </row>
    <row r="110" spans="9:10" ht="15">
      <c r="I110" s="21"/>
      <c r="J110" s="20"/>
    </row>
    <row r="111" spans="1:10" ht="15">
      <c r="A111" t="s">
        <v>180</v>
      </c>
      <c r="I111" s="21"/>
      <c r="J111" s="20"/>
    </row>
    <row r="112" spans="9:10" ht="15">
      <c r="I112" s="21"/>
      <c r="J112" s="20"/>
    </row>
    <row r="113" spans="9:10" ht="15">
      <c r="I113" s="21"/>
      <c r="J113" s="20"/>
    </row>
    <row r="114" spans="9:10" ht="15">
      <c r="I114" s="21"/>
      <c r="J114" s="20"/>
    </row>
    <row r="115" spans="9:10" ht="15">
      <c r="I115" s="21"/>
      <c r="J115" s="20"/>
    </row>
    <row r="116" spans="1:10" ht="15">
      <c r="A116" s="17" t="s">
        <v>116</v>
      </c>
      <c r="C116" s="17" t="s">
        <v>82</v>
      </c>
      <c r="I116" s="21"/>
      <c r="J116" s="20"/>
    </row>
    <row r="117" spans="1:10" ht="15">
      <c r="A117" s="17" t="s">
        <v>7</v>
      </c>
      <c r="C117" s="17" t="s">
        <v>8</v>
      </c>
      <c r="I117" s="21"/>
      <c r="J117" s="20"/>
    </row>
    <row r="118" spans="9:10" ht="15">
      <c r="I118" s="21"/>
      <c r="J118" s="21"/>
    </row>
    <row r="119" ht="15">
      <c r="I119" s="21"/>
    </row>
    <row r="121" ht="15">
      <c r="I121" s="20"/>
    </row>
    <row r="122" ht="15">
      <c r="I122" s="21"/>
    </row>
    <row r="123" ht="15">
      <c r="I123" s="21"/>
    </row>
  </sheetData>
  <mergeCells count="44">
    <mergeCell ref="A92:F92"/>
    <mergeCell ref="A59:F59"/>
    <mergeCell ref="A62:F62"/>
    <mergeCell ref="A55:F55"/>
    <mergeCell ref="A28:E28"/>
    <mergeCell ref="A33:E33"/>
    <mergeCell ref="A34:E34"/>
    <mergeCell ref="A1:F1"/>
    <mergeCell ref="A3:F3"/>
    <mergeCell ref="A4:F4"/>
    <mergeCell ref="B14:F14"/>
    <mergeCell ref="C18:D18"/>
    <mergeCell ref="E18:F18"/>
    <mergeCell ref="A6:F6"/>
    <mergeCell ref="C19:D19"/>
    <mergeCell ref="C20:D20"/>
    <mergeCell ref="A61:F61"/>
    <mergeCell ref="A52:F52"/>
    <mergeCell ref="E19:F19"/>
    <mergeCell ref="E20:F20"/>
    <mergeCell ref="A54:F54"/>
    <mergeCell ref="A57:F57"/>
    <mergeCell ref="D23:E23"/>
    <mergeCell ref="D24:E24"/>
    <mergeCell ref="D26:E26"/>
    <mergeCell ref="D27:E27"/>
    <mergeCell ref="D25:E25"/>
    <mergeCell ref="A22:F22"/>
    <mergeCell ref="A108:F109"/>
    <mergeCell ref="A94:F94"/>
    <mergeCell ref="A95:F95"/>
    <mergeCell ref="A85:F85"/>
    <mergeCell ref="A29:E29"/>
    <mergeCell ref="A30:E30"/>
    <mergeCell ref="A86:F86"/>
    <mergeCell ref="A105:E105"/>
    <mergeCell ref="A100:E100"/>
    <mergeCell ref="A101:E101"/>
    <mergeCell ref="A102:E102"/>
    <mergeCell ref="A103:E103"/>
    <mergeCell ref="A104:E104"/>
    <mergeCell ref="A31:E31"/>
    <mergeCell ref="A97:F97"/>
    <mergeCell ref="A32:E32"/>
  </mergeCells>
  <printOptions/>
  <pageMargins left="0.31496062992125984" right="0.31496062992125984" top="0.7874015748031497" bottom="0.7874015748031497" header="0.31496062992125984" footer="0.31496062992125984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02"/>
  <sheetViews>
    <sheetView tabSelected="1" workbookViewId="0" topLeftCell="A22">
      <selection activeCell="E18" sqref="E18"/>
    </sheetView>
  </sheetViews>
  <sheetFormatPr defaultColWidth="9.140625" defaultRowHeight="15"/>
  <cols>
    <col min="1" max="1" width="9.00390625" style="0" customWidth="1"/>
    <col min="2" max="2" width="8.140625" style="22" customWidth="1"/>
    <col min="3" max="3" width="31.421875" style="0" customWidth="1"/>
    <col min="4" max="4" width="15.28125" style="0" customWidth="1"/>
    <col min="5" max="5" width="14.00390625" style="29" customWidth="1"/>
    <col min="6" max="6" width="15.28125" style="29" customWidth="1"/>
    <col min="7" max="7" width="15.140625" style="70" customWidth="1"/>
    <col min="8" max="8" width="7.00390625" style="2" customWidth="1"/>
    <col min="9" max="9" width="13.421875" style="0" customWidth="1"/>
    <col min="10" max="10" width="16.140625" style="0" bestFit="1" customWidth="1"/>
    <col min="11" max="12" width="13.8515625" style="0" bestFit="1" customWidth="1"/>
    <col min="13" max="13" width="15.140625" style="0" customWidth="1"/>
  </cols>
  <sheetData>
    <row r="1" spans="1:8" ht="24.95" customHeight="1">
      <c r="A1" s="84" t="s">
        <v>106</v>
      </c>
      <c r="B1" s="84"/>
      <c r="C1" s="84"/>
      <c r="D1" s="84"/>
      <c r="E1" s="84"/>
      <c r="F1" s="84"/>
      <c r="G1" s="97"/>
      <c r="H1" s="5"/>
    </row>
    <row r="2" spans="1:8" ht="24.95" customHeight="1">
      <c r="A2" s="84" t="s">
        <v>9</v>
      </c>
      <c r="B2" s="84"/>
      <c r="C2" s="84"/>
      <c r="D2" s="84"/>
      <c r="E2" s="84"/>
      <c r="F2" s="84"/>
      <c r="G2" s="97"/>
      <c r="H2" s="5"/>
    </row>
    <row r="3" spans="1:8" ht="24.95" customHeight="1">
      <c r="A3" s="84" t="s">
        <v>0</v>
      </c>
      <c r="B3" s="84"/>
      <c r="C3" s="84"/>
      <c r="D3" s="84"/>
      <c r="E3" s="84"/>
      <c r="F3" s="84"/>
      <c r="G3" s="97"/>
      <c r="H3" s="5"/>
    </row>
    <row r="4" spans="1:8" ht="24.95" customHeight="1">
      <c r="A4" s="101"/>
      <c r="B4" s="102"/>
      <c r="C4" s="102"/>
      <c r="D4" s="102"/>
      <c r="E4" s="102"/>
      <c r="F4" s="102"/>
      <c r="G4" s="103"/>
      <c r="H4" s="104"/>
    </row>
    <row r="5" spans="1:8" ht="24.95" customHeight="1">
      <c r="A5" s="98" t="s">
        <v>98</v>
      </c>
      <c r="B5" s="98"/>
      <c r="C5" s="98"/>
      <c r="D5" s="98"/>
      <c r="E5" s="98"/>
      <c r="F5" s="98"/>
      <c r="G5" s="99"/>
      <c r="H5" s="5"/>
    </row>
    <row r="6" spans="1:8" ht="24.95" customHeight="1">
      <c r="A6" s="105"/>
      <c r="B6" s="106"/>
      <c r="C6" s="106"/>
      <c r="D6" s="106"/>
      <c r="E6" s="106"/>
      <c r="F6" s="106"/>
      <c r="G6" s="107"/>
      <c r="H6" s="108"/>
    </row>
    <row r="7" spans="1:8" ht="24.95" customHeight="1">
      <c r="A7" s="100" t="s">
        <v>10</v>
      </c>
      <c r="B7" s="100"/>
      <c r="C7" s="100"/>
      <c r="D7" s="100"/>
      <c r="E7" s="100"/>
      <c r="F7" s="100"/>
      <c r="G7" s="97"/>
      <c r="H7" s="5"/>
    </row>
    <row r="8" spans="1:8" ht="43.5" customHeight="1">
      <c r="A8" s="44" t="s">
        <v>11</v>
      </c>
      <c r="B8" s="33" t="s">
        <v>12</v>
      </c>
      <c r="C8" s="6" t="s">
        <v>13</v>
      </c>
      <c r="D8" s="6" t="s">
        <v>99</v>
      </c>
      <c r="E8" s="26" t="s">
        <v>14</v>
      </c>
      <c r="F8" s="26"/>
      <c r="G8" s="65" t="s">
        <v>15</v>
      </c>
      <c r="H8" s="5"/>
    </row>
    <row r="9" spans="1:8" ht="23.25" customHeight="1">
      <c r="A9" s="25">
        <v>45046</v>
      </c>
      <c r="B9" s="47" t="s">
        <v>19</v>
      </c>
      <c r="C9" s="38" t="s">
        <v>319</v>
      </c>
      <c r="D9" s="5"/>
      <c r="E9" s="28" t="s">
        <v>72</v>
      </c>
      <c r="F9" s="27" t="s">
        <v>22</v>
      </c>
      <c r="G9" s="66">
        <v>464039.25</v>
      </c>
      <c r="H9" s="5">
        <v>425</v>
      </c>
    </row>
    <row r="10" spans="1:9" ht="23.25" customHeight="1">
      <c r="A10" s="25">
        <v>45046</v>
      </c>
      <c r="B10" s="47" t="s">
        <v>19</v>
      </c>
      <c r="C10" s="5" t="s">
        <v>124</v>
      </c>
      <c r="D10" s="5"/>
      <c r="E10" s="28" t="s">
        <v>119</v>
      </c>
      <c r="F10" s="27" t="s">
        <v>22</v>
      </c>
      <c r="G10" s="66">
        <v>526.8</v>
      </c>
      <c r="H10" s="5">
        <v>391589</v>
      </c>
      <c r="I10" s="60"/>
    </row>
    <row r="11" spans="1:9" ht="23.25" customHeight="1">
      <c r="A11" s="25">
        <v>45046</v>
      </c>
      <c r="B11" s="47" t="s">
        <v>19</v>
      </c>
      <c r="C11" s="5" t="s">
        <v>87</v>
      </c>
      <c r="D11" s="38"/>
      <c r="E11" s="38" t="s">
        <v>119</v>
      </c>
      <c r="F11" s="27" t="s">
        <v>22</v>
      </c>
      <c r="G11" s="66">
        <v>1190.82</v>
      </c>
      <c r="H11" s="5">
        <v>39105</v>
      </c>
      <c r="I11" s="61"/>
    </row>
    <row r="12" spans="1:8" ht="23.25" customHeight="1">
      <c r="A12" s="25">
        <v>45051</v>
      </c>
      <c r="B12" s="47" t="s">
        <v>19</v>
      </c>
      <c r="C12" s="5" t="s">
        <v>125</v>
      </c>
      <c r="D12" s="28"/>
      <c r="E12" s="28" t="s">
        <v>126</v>
      </c>
      <c r="F12" s="27" t="s">
        <v>22</v>
      </c>
      <c r="G12" s="66">
        <v>116.36</v>
      </c>
      <c r="H12" s="5">
        <v>4275</v>
      </c>
    </row>
    <row r="13" spans="1:8" ht="23.25" customHeight="1">
      <c r="A13" s="25">
        <v>45046</v>
      </c>
      <c r="B13" s="47" t="s">
        <v>74</v>
      </c>
      <c r="C13" s="5" t="s">
        <v>73</v>
      </c>
      <c r="D13" s="38"/>
      <c r="E13" s="38" t="s">
        <v>181</v>
      </c>
      <c r="F13" s="27" t="s">
        <v>22</v>
      </c>
      <c r="G13" s="66">
        <v>26201.88</v>
      </c>
      <c r="H13" s="5">
        <v>391303</v>
      </c>
    </row>
    <row r="14" spans="1:8" ht="23.25" customHeight="1">
      <c r="A14" s="25">
        <v>45050</v>
      </c>
      <c r="B14" s="47" t="s">
        <v>19</v>
      </c>
      <c r="C14" s="38" t="s">
        <v>84</v>
      </c>
      <c r="D14" s="38" t="s">
        <v>100</v>
      </c>
      <c r="E14" s="28" t="s">
        <v>123</v>
      </c>
      <c r="F14" s="27" t="s">
        <v>22</v>
      </c>
      <c r="G14" s="66">
        <v>759.21</v>
      </c>
      <c r="H14" s="5">
        <v>4311</v>
      </c>
    </row>
    <row r="15" spans="1:8" ht="23.25" customHeight="1">
      <c r="A15" s="25">
        <v>45050</v>
      </c>
      <c r="B15" s="47" t="s">
        <v>75</v>
      </c>
      <c r="C15" s="38" t="s">
        <v>103</v>
      </c>
      <c r="D15" s="38" t="s">
        <v>104</v>
      </c>
      <c r="E15" s="28" t="s">
        <v>121</v>
      </c>
      <c r="F15" s="27" t="s">
        <v>22</v>
      </c>
      <c r="G15" s="66">
        <v>56.12</v>
      </c>
      <c r="H15" s="5">
        <v>4278</v>
      </c>
    </row>
    <row r="16" spans="1:8" ht="25.5" customHeight="1">
      <c r="A16" s="25">
        <v>45050</v>
      </c>
      <c r="B16" s="47" t="s">
        <v>75</v>
      </c>
      <c r="C16" s="38" t="s">
        <v>103</v>
      </c>
      <c r="D16" s="38" t="s">
        <v>104</v>
      </c>
      <c r="E16" s="27" t="s">
        <v>120</v>
      </c>
      <c r="F16" s="27" t="s">
        <v>22</v>
      </c>
      <c r="G16" s="66">
        <v>101.24</v>
      </c>
      <c r="H16" s="5">
        <v>4279</v>
      </c>
    </row>
    <row r="17" spans="1:8" ht="26.25" customHeight="1">
      <c r="A17" s="25">
        <v>45042</v>
      </c>
      <c r="B17" s="27">
        <v>667989</v>
      </c>
      <c r="C17" s="38" t="s">
        <v>105</v>
      </c>
      <c r="D17" s="38" t="s">
        <v>101</v>
      </c>
      <c r="E17" s="27" t="s">
        <v>89</v>
      </c>
      <c r="F17" s="27" t="s">
        <v>22</v>
      </c>
      <c r="G17" s="66">
        <v>44848.44</v>
      </c>
      <c r="H17" s="5">
        <v>4290</v>
      </c>
    </row>
    <row r="18" spans="1:8" ht="26.25" customHeight="1">
      <c r="A18" s="25">
        <v>45042</v>
      </c>
      <c r="B18" s="27">
        <v>53241790</v>
      </c>
      <c r="C18" s="38" t="s">
        <v>105</v>
      </c>
      <c r="D18" s="38" t="s">
        <v>101</v>
      </c>
      <c r="E18" s="27" t="s">
        <v>89</v>
      </c>
      <c r="F18" s="27" t="s">
        <v>22</v>
      </c>
      <c r="G18" s="66">
        <v>10.71</v>
      </c>
      <c r="H18" s="5">
        <v>4290</v>
      </c>
    </row>
    <row r="19" spans="1:8" ht="26.25" customHeight="1">
      <c r="A19" s="25">
        <v>45066</v>
      </c>
      <c r="B19" s="27" t="s">
        <v>182</v>
      </c>
      <c r="C19" s="38" t="s">
        <v>105</v>
      </c>
      <c r="D19" s="38" t="s">
        <v>101</v>
      </c>
      <c r="E19" s="27" t="s">
        <v>183</v>
      </c>
      <c r="F19" s="27" t="s">
        <v>22</v>
      </c>
      <c r="G19" s="66">
        <v>10000</v>
      </c>
      <c r="H19" s="5">
        <v>391651</v>
      </c>
    </row>
    <row r="20" spans="1:10" ht="26.25" customHeight="1">
      <c r="A20" s="25">
        <v>45030</v>
      </c>
      <c r="B20" s="47">
        <v>12415</v>
      </c>
      <c r="C20" s="38" t="s">
        <v>91</v>
      </c>
      <c r="D20" s="38" t="s">
        <v>102</v>
      </c>
      <c r="E20" s="37" t="s">
        <v>108</v>
      </c>
      <c r="F20" s="27" t="s">
        <v>22</v>
      </c>
      <c r="G20" s="66">
        <v>2890.44</v>
      </c>
      <c r="H20" s="5">
        <v>391957</v>
      </c>
      <c r="J20" s="21"/>
    </row>
    <row r="21" spans="1:8" ht="25.5" customHeight="1">
      <c r="A21" s="25">
        <v>45050</v>
      </c>
      <c r="B21" s="47" t="s">
        <v>86</v>
      </c>
      <c r="C21" s="38" t="s">
        <v>85</v>
      </c>
      <c r="D21" s="38" t="s">
        <v>18</v>
      </c>
      <c r="E21" s="37" t="s">
        <v>88</v>
      </c>
      <c r="F21" s="27" t="s">
        <v>22</v>
      </c>
      <c r="G21" s="66">
        <v>51597.37</v>
      </c>
      <c r="H21" s="5">
        <v>391396</v>
      </c>
    </row>
    <row r="22" spans="1:8" ht="25.5" customHeight="1">
      <c r="A22" s="25">
        <v>45050</v>
      </c>
      <c r="B22" s="47" t="s">
        <v>86</v>
      </c>
      <c r="C22" s="45" t="s">
        <v>85</v>
      </c>
      <c r="D22" s="38" t="s">
        <v>18</v>
      </c>
      <c r="E22" s="37" t="s">
        <v>92</v>
      </c>
      <c r="F22" s="27" t="s">
        <v>22</v>
      </c>
      <c r="G22" s="66">
        <v>119.73</v>
      </c>
      <c r="H22" s="36">
        <v>5661793</v>
      </c>
    </row>
    <row r="23" spans="1:8" ht="25.5" customHeight="1">
      <c r="A23" s="25">
        <v>45046</v>
      </c>
      <c r="B23" s="47" t="s">
        <v>113</v>
      </c>
      <c r="C23" s="38" t="s">
        <v>114</v>
      </c>
      <c r="D23" s="38" t="s">
        <v>18</v>
      </c>
      <c r="E23" s="28" t="s">
        <v>88</v>
      </c>
      <c r="F23" s="27" t="s">
        <v>22</v>
      </c>
      <c r="G23" s="66">
        <v>61520.33</v>
      </c>
      <c r="H23" s="36">
        <v>391274</v>
      </c>
    </row>
    <row r="24" spans="1:8" ht="25.5" customHeight="1">
      <c r="A24" s="25">
        <v>45046</v>
      </c>
      <c r="B24" s="47" t="s">
        <v>113</v>
      </c>
      <c r="C24" s="38" t="s">
        <v>114</v>
      </c>
      <c r="D24" s="38" t="s">
        <v>18</v>
      </c>
      <c r="E24" s="28" t="s">
        <v>127</v>
      </c>
      <c r="F24" s="27" t="s">
        <v>22</v>
      </c>
      <c r="G24" s="66">
        <v>27073.08</v>
      </c>
      <c r="H24" s="36">
        <v>391287</v>
      </c>
    </row>
    <row r="25" spans="1:8" ht="25.5" customHeight="1">
      <c r="A25" s="25">
        <v>45042</v>
      </c>
      <c r="B25" s="47" t="s">
        <v>19</v>
      </c>
      <c r="C25" s="38" t="s">
        <v>319</v>
      </c>
      <c r="D25" s="38"/>
      <c r="E25" s="28" t="s">
        <v>184</v>
      </c>
      <c r="F25" s="27" t="s">
        <v>22</v>
      </c>
      <c r="G25" s="66">
        <v>2465.17</v>
      </c>
      <c r="H25" s="36">
        <v>423</v>
      </c>
    </row>
    <row r="26" spans="1:8" ht="25.5" customHeight="1">
      <c r="A26" s="25">
        <v>45040</v>
      </c>
      <c r="B26" s="47" t="s">
        <v>19</v>
      </c>
      <c r="C26" s="38" t="s">
        <v>319</v>
      </c>
      <c r="D26" s="38"/>
      <c r="E26" s="28" t="s">
        <v>184</v>
      </c>
      <c r="F26" s="27" t="s">
        <v>22</v>
      </c>
      <c r="G26" s="66">
        <v>1469.64</v>
      </c>
      <c r="H26" s="5">
        <v>422</v>
      </c>
    </row>
    <row r="27" spans="1:8" ht="25.5" customHeight="1">
      <c r="A27" s="25">
        <v>45040</v>
      </c>
      <c r="B27" s="47" t="s">
        <v>19</v>
      </c>
      <c r="C27" s="38" t="s">
        <v>319</v>
      </c>
      <c r="D27" s="38"/>
      <c r="E27" s="37" t="s">
        <v>184</v>
      </c>
      <c r="F27" s="27" t="s">
        <v>22</v>
      </c>
      <c r="G27" s="66">
        <v>8852.62</v>
      </c>
      <c r="H27" s="36">
        <v>391488</v>
      </c>
    </row>
    <row r="28" spans="1:8" ht="25.5" customHeight="1">
      <c r="A28" s="25">
        <v>45051</v>
      </c>
      <c r="B28" s="47" t="s">
        <v>19</v>
      </c>
      <c r="C28" s="38" t="s">
        <v>319</v>
      </c>
      <c r="D28" s="38"/>
      <c r="E28" s="37" t="s">
        <v>185</v>
      </c>
      <c r="F28" s="27" t="s">
        <v>22</v>
      </c>
      <c r="G28" s="66">
        <v>3368.65</v>
      </c>
      <c r="H28" s="36">
        <v>426</v>
      </c>
    </row>
    <row r="29" spans="1:8" ht="25.5" customHeight="1">
      <c r="A29" s="25">
        <v>45051</v>
      </c>
      <c r="B29" s="47" t="s">
        <v>19</v>
      </c>
      <c r="C29" s="38" t="s">
        <v>319</v>
      </c>
      <c r="D29" s="38"/>
      <c r="E29" s="37" t="s">
        <v>184</v>
      </c>
      <c r="F29" s="27" t="s">
        <v>22</v>
      </c>
      <c r="G29" s="66">
        <v>380.54</v>
      </c>
      <c r="H29" s="36">
        <v>427</v>
      </c>
    </row>
    <row r="30" spans="1:8" ht="25.5" customHeight="1">
      <c r="A30" s="25">
        <v>45023</v>
      </c>
      <c r="B30" s="47" t="s">
        <v>19</v>
      </c>
      <c r="C30" s="38" t="s">
        <v>319</v>
      </c>
      <c r="D30" s="28"/>
      <c r="E30" s="28" t="s">
        <v>185</v>
      </c>
      <c r="F30" s="27" t="s">
        <v>22</v>
      </c>
      <c r="G30" s="66">
        <v>2991.09</v>
      </c>
      <c r="H30" s="36">
        <v>424</v>
      </c>
    </row>
    <row r="31" spans="1:8" ht="25.5" customHeight="1">
      <c r="A31" s="25">
        <v>45022</v>
      </c>
      <c r="B31" s="47">
        <v>492567</v>
      </c>
      <c r="C31" s="38" t="s">
        <v>186</v>
      </c>
      <c r="D31" s="28" t="s">
        <v>187</v>
      </c>
      <c r="E31" s="28" t="s">
        <v>188</v>
      </c>
      <c r="F31" s="27" t="s">
        <v>20</v>
      </c>
      <c r="G31" s="66">
        <v>588.03</v>
      </c>
      <c r="H31" s="36">
        <v>4272</v>
      </c>
    </row>
    <row r="32" spans="1:8" ht="25.5" customHeight="1">
      <c r="A32" s="25">
        <v>45029</v>
      </c>
      <c r="B32" s="47">
        <v>30066</v>
      </c>
      <c r="C32" s="5" t="s">
        <v>189</v>
      </c>
      <c r="D32" s="28" t="s">
        <v>190</v>
      </c>
      <c r="E32" s="27" t="s">
        <v>191</v>
      </c>
      <c r="F32" s="27" t="s">
        <v>115</v>
      </c>
      <c r="G32" s="66">
        <v>2422.1</v>
      </c>
      <c r="H32" s="36">
        <v>4296</v>
      </c>
    </row>
    <row r="33" spans="1:8" ht="25.5" customHeight="1">
      <c r="A33" s="25">
        <v>45029</v>
      </c>
      <c r="B33" s="47">
        <v>89703</v>
      </c>
      <c r="C33" s="5" t="s">
        <v>192</v>
      </c>
      <c r="D33" s="28" t="s">
        <v>193</v>
      </c>
      <c r="E33" s="28" t="s">
        <v>188</v>
      </c>
      <c r="F33" s="27" t="s">
        <v>20</v>
      </c>
      <c r="G33" s="66">
        <v>2048.92</v>
      </c>
      <c r="H33" s="36">
        <v>4297</v>
      </c>
    </row>
    <row r="34" spans="1:8" ht="25.5" customHeight="1">
      <c r="A34" s="25">
        <v>45029</v>
      </c>
      <c r="B34" s="47">
        <v>30036</v>
      </c>
      <c r="C34" s="5" t="s">
        <v>189</v>
      </c>
      <c r="D34" s="28" t="s">
        <v>190</v>
      </c>
      <c r="E34" s="28" t="s">
        <v>188</v>
      </c>
      <c r="F34" s="27" t="s">
        <v>20</v>
      </c>
      <c r="G34" s="66">
        <v>9308</v>
      </c>
      <c r="H34" s="36">
        <v>4298</v>
      </c>
    </row>
    <row r="35" spans="1:8" ht="26.25" customHeight="1">
      <c r="A35" s="53"/>
      <c r="B35" s="54"/>
      <c r="C35" s="55"/>
      <c r="D35" s="55"/>
      <c r="E35" s="56"/>
      <c r="F35" s="57"/>
      <c r="G35" s="67">
        <f>SUM(G9:G34)</f>
        <v>724946.5399999999</v>
      </c>
      <c r="H35" s="58"/>
    </row>
    <row r="36" spans="1:8" ht="45" customHeight="1">
      <c r="A36" s="44" t="s">
        <v>11</v>
      </c>
      <c r="B36" s="33" t="s">
        <v>12</v>
      </c>
      <c r="C36" s="6" t="s">
        <v>13</v>
      </c>
      <c r="D36" s="6" t="s">
        <v>99</v>
      </c>
      <c r="E36" s="26" t="s">
        <v>14</v>
      </c>
      <c r="F36" s="26"/>
      <c r="G36" s="65" t="s">
        <v>15</v>
      </c>
      <c r="H36" s="5"/>
    </row>
    <row r="37" spans="1:8" ht="25.5" customHeight="1">
      <c r="A37" s="25">
        <v>45029</v>
      </c>
      <c r="B37" s="47">
        <v>248737</v>
      </c>
      <c r="C37" s="5" t="s">
        <v>194</v>
      </c>
      <c r="D37" s="28" t="s">
        <v>195</v>
      </c>
      <c r="E37" s="27" t="s">
        <v>191</v>
      </c>
      <c r="F37" s="27" t="s">
        <v>115</v>
      </c>
      <c r="G37" s="66">
        <v>1432.77</v>
      </c>
      <c r="H37" s="36">
        <v>4295</v>
      </c>
    </row>
    <row r="38" spans="1:8" ht="25.5" customHeight="1">
      <c r="A38" s="25">
        <v>45029</v>
      </c>
      <c r="B38" s="47">
        <v>248733</v>
      </c>
      <c r="C38" s="5" t="s">
        <v>194</v>
      </c>
      <c r="D38" s="28" t="s">
        <v>195</v>
      </c>
      <c r="E38" s="27" t="s">
        <v>191</v>
      </c>
      <c r="F38" s="27" t="s">
        <v>115</v>
      </c>
      <c r="G38" s="66">
        <v>1360</v>
      </c>
      <c r="H38" s="36">
        <v>4294</v>
      </c>
    </row>
    <row r="39" spans="1:8" ht="25.5" customHeight="1">
      <c r="A39" s="25">
        <v>45029</v>
      </c>
      <c r="B39" s="47">
        <v>310170</v>
      </c>
      <c r="C39" s="38" t="s">
        <v>196</v>
      </c>
      <c r="D39" s="28" t="s">
        <v>197</v>
      </c>
      <c r="E39" s="28" t="s">
        <v>188</v>
      </c>
      <c r="F39" s="27" t="s">
        <v>20</v>
      </c>
      <c r="G39" s="66">
        <v>1927.1</v>
      </c>
      <c r="H39" s="36">
        <v>4293</v>
      </c>
    </row>
    <row r="40" spans="1:8" ht="25.5" customHeight="1">
      <c r="A40" s="25">
        <v>45029</v>
      </c>
      <c r="B40" s="47">
        <v>310171</v>
      </c>
      <c r="C40" s="38" t="s">
        <v>196</v>
      </c>
      <c r="D40" s="28" t="s">
        <v>197</v>
      </c>
      <c r="E40" s="27" t="s">
        <v>191</v>
      </c>
      <c r="F40" s="27" t="s">
        <v>115</v>
      </c>
      <c r="G40" s="66">
        <v>1227.4</v>
      </c>
      <c r="H40" s="36">
        <v>4292</v>
      </c>
    </row>
    <row r="41" spans="1:8" ht="25.5" customHeight="1">
      <c r="A41" s="25">
        <v>45029</v>
      </c>
      <c r="B41" s="47">
        <v>248734</v>
      </c>
      <c r="C41" s="5" t="s">
        <v>194</v>
      </c>
      <c r="D41" s="28" t="s">
        <v>195</v>
      </c>
      <c r="E41" s="28" t="s">
        <v>188</v>
      </c>
      <c r="F41" s="27" t="s">
        <v>20</v>
      </c>
      <c r="G41" s="66">
        <v>847</v>
      </c>
      <c r="H41" s="36">
        <v>4299</v>
      </c>
    </row>
    <row r="42" spans="1:8" ht="25.5" customHeight="1">
      <c r="A42" s="25">
        <v>45029</v>
      </c>
      <c r="B42" s="47">
        <v>291048</v>
      </c>
      <c r="C42" s="5" t="s">
        <v>198</v>
      </c>
      <c r="D42" s="28" t="s">
        <v>199</v>
      </c>
      <c r="E42" s="27" t="s">
        <v>191</v>
      </c>
      <c r="F42" s="27" t="s">
        <v>115</v>
      </c>
      <c r="G42" s="66">
        <v>534</v>
      </c>
      <c r="H42" s="36">
        <v>4302</v>
      </c>
    </row>
    <row r="43" spans="1:8" ht="25.5" customHeight="1">
      <c r="A43" s="25">
        <v>45029</v>
      </c>
      <c r="B43" s="47">
        <v>318231</v>
      </c>
      <c r="C43" s="38" t="s">
        <v>200</v>
      </c>
      <c r="D43" s="28" t="s">
        <v>201</v>
      </c>
      <c r="E43" s="28" t="s">
        <v>188</v>
      </c>
      <c r="F43" s="27" t="s">
        <v>20</v>
      </c>
      <c r="G43" s="66">
        <v>329.3</v>
      </c>
      <c r="H43" s="36">
        <v>4303</v>
      </c>
    </row>
    <row r="44" spans="1:8" ht="25.5" customHeight="1">
      <c r="A44" s="25">
        <v>45030</v>
      </c>
      <c r="B44" s="47">
        <v>318671</v>
      </c>
      <c r="C44" s="38" t="s">
        <v>200</v>
      </c>
      <c r="D44" s="28" t="s">
        <v>201</v>
      </c>
      <c r="E44" s="28" t="s">
        <v>188</v>
      </c>
      <c r="F44" s="27" t="s">
        <v>20</v>
      </c>
      <c r="G44" s="66">
        <v>4900</v>
      </c>
      <c r="H44" s="36">
        <v>4300</v>
      </c>
    </row>
    <row r="45" spans="1:10" ht="25.5" customHeight="1">
      <c r="A45" s="25">
        <v>45030</v>
      </c>
      <c r="B45" s="47">
        <v>66254</v>
      </c>
      <c r="C45" s="36" t="s">
        <v>202</v>
      </c>
      <c r="D45" s="38" t="s">
        <v>203</v>
      </c>
      <c r="E45" s="27" t="s">
        <v>191</v>
      </c>
      <c r="F45" s="27" t="s">
        <v>115</v>
      </c>
      <c r="G45" s="66">
        <v>610.56</v>
      </c>
      <c r="H45" s="36">
        <v>4301</v>
      </c>
      <c r="J45" s="63"/>
    </row>
    <row r="46" spans="1:8" ht="25.5" customHeight="1">
      <c r="A46" s="25">
        <v>45029</v>
      </c>
      <c r="B46" s="47">
        <v>318393</v>
      </c>
      <c r="C46" s="36" t="s">
        <v>200</v>
      </c>
      <c r="D46" s="38" t="s">
        <v>201</v>
      </c>
      <c r="E46" s="37" t="s">
        <v>188</v>
      </c>
      <c r="F46" s="27" t="s">
        <v>122</v>
      </c>
      <c r="G46" s="66">
        <v>210</v>
      </c>
      <c r="H46" s="36">
        <v>4304</v>
      </c>
    </row>
    <row r="47" spans="1:8" ht="25.5" customHeight="1">
      <c r="A47" s="25">
        <v>45029</v>
      </c>
      <c r="B47" s="47">
        <v>318257</v>
      </c>
      <c r="C47" s="36" t="s">
        <v>200</v>
      </c>
      <c r="D47" s="38" t="s">
        <v>201</v>
      </c>
      <c r="E47" s="37" t="s">
        <v>188</v>
      </c>
      <c r="F47" s="27" t="s">
        <v>122</v>
      </c>
      <c r="G47" s="66">
        <v>1128.49</v>
      </c>
      <c r="H47" s="36">
        <v>4305</v>
      </c>
    </row>
    <row r="48" spans="1:8" ht="25.5" customHeight="1">
      <c r="A48" s="25">
        <v>45029</v>
      </c>
      <c r="B48" s="47">
        <v>291039</v>
      </c>
      <c r="C48" s="36" t="s">
        <v>198</v>
      </c>
      <c r="D48" s="38" t="s">
        <v>199</v>
      </c>
      <c r="E48" s="37" t="s">
        <v>188</v>
      </c>
      <c r="F48" s="27" t="s">
        <v>122</v>
      </c>
      <c r="G48" s="66">
        <v>255.6</v>
      </c>
      <c r="H48" s="36">
        <v>4306</v>
      </c>
    </row>
    <row r="49" spans="1:8" ht="25.5" customHeight="1">
      <c r="A49" s="25">
        <v>45029</v>
      </c>
      <c r="B49" s="47">
        <v>291034</v>
      </c>
      <c r="C49" s="36" t="s">
        <v>198</v>
      </c>
      <c r="D49" s="38" t="s">
        <v>199</v>
      </c>
      <c r="E49" s="37" t="s">
        <v>188</v>
      </c>
      <c r="F49" s="27" t="s">
        <v>20</v>
      </c>
      <c r="G49" s="66">
        <v>72.96</v>
      </c>
      <c r="H49" s="36">
        <v>4307</v>
      </c>
    </row>
    <row r="50" spans="1:8" ht="25.5" customHeight="1">
      <c r="A50" s="25">
        <v>45029</v>
      </c>
      <c r="B50" s="47">
        <v>1709134</v>
      </c>
      <c r="C50" s="36" t="s">
        <v>204</v>
      </c>
      <c r="D50" s="38" t="s">
        <v>205</v>
      </c>
      <c r="E50" s="37" t="s">
        <v>188</v>
      </c>
      <c r="F50" s="27" t="s">
        <v>20</v>
      </c>
      <c r="G50" s="66">
        <v>14699.25</v>
      </c>
      <c r="H50" s="36">
        <v>4312</v>
      </c>
    </row>
    <row r="51" spans="1:8" ht="25.5" customHeight="1">
      <c r="A51" s="25">
        <v>45029</v>
      </c>
      <c r="B51" s="47">
        <v>1708911</v>
      </c>
      <c r="C51" s="36" t="s">
        <v>204</v>
      </c>
      <c r="D51" s="38" t="s">
        <v>205</v>
      </c>
      <c r="E51" s="37" t="s">
        <v>191</v>
      </c>
      <c r="F51" s="27" t="s">
        <v>115</v>
      </c>
      <c r="G51" s="66">
        <v>5808.62</v>
      </c>
      <c r="H51" s="36">
        <v>4313</v>
      </c>
    </row>
    <row r="52" spans="1:8" ht="25.5" customHeight="1">
      <c r="A52" s="25">
        <v>45033</v>
      </c>
      <c r="B52" s="47">
        <v>161673</v>
      </c>
      <c r="C52" s="36" t="s">
        <v>206</v>
      </c>
      <c r="D52" s="38" t="s">
        <v>207</v>
      </c>
      <c r="E52" s="37" t="s">
        <v>188</v>
      </c>
      <c r="F52" s="27" t="s">
        <v>20</v>
      </c>
      <c r="G52" s="66">
        <v>1281</v>
      </c>
      <c r="H52" s="36">
        <v>4315</v>
      </c>
    </row>
    <row r="53" spans="1:8" ht="25.5" customHeight="1">
      <c r="A53" s="25">
        <v>45029</v>
      </c>
      <c r="B53" s="47">
        <v>232238</v>
      </c>
      <c r="C53" s="36" t="s">
        <v>208</v>
      </c>
      <c r="D53" s="38" t="s">
        <v>209</v>
      </c>
      <c r="E53" s="27" t="s">
        <v>315</v>
      </c>
      <c r="F53" s="27" t="s">
        <v>115</v>
      </c>
      <c r="G53" s="66">
        <v>1648.46</v>
      </c>
      <c r="H53" s="36">
        <v>4321</v>
      </c>
    </row>
    <row r="54" spans="1:8" ht="25.5" customHeight="1">
      <c r="A54" s="25">
        <v>45033</v>
      </c>
      <c r="B54" s="47">
        <v>1710073</v>
      </c>
      <c r="C54" s="45" t="s">
        <v>204</v>
      </c>
      <c r="D54" s="38" t="s">
        <v>205</v>
      </c>
      <c r="E54" s="37" t="s">
        <v>188</v>
      </c>
      <c r="F54" s="27" t="s">
        <v>20</v>
      </c>
      <c r="G54" s="66">
        <v>1500</v>
      </c>
      <c r="H54" s="36">
        <v>4318</v>
      </c>
    </row>
    <row r="55" spans="1:8" ht="25.5" customHeight="1">
      <c r="A55" s="25">
        <v>45033</v>
      </c>
      <c r="B55" s="47">
        <v>718945</v>
      </c>
      <c r="C55" s="45" t="s">
        <v>204</v>
      </c>
      <c r="D55" s="38" t="s">
        <v>210</v>
      </c>
      <c r="E55" s="37" t="s">
        <v>188</v>
      </c>
      <c r="F55" s="27" t="s">
        <v>122</v>
      </c>
      <c r="G55" s="66">
        <v>3000</v>
      </c>
      <c r="H55" s="36">
        <v>4319</v>
      </c>
    </row>
    <row r="56" spans="1:8" ht="25.5" customHeight="1">
      <c r="A56" s="25">
        <v>45035</v>
      </c>
      <c r="B56" s="47">
        <v>3884</v>
      </c>
      <c r="C56" s="45" t="s">
        <v>211</v>
      </c>
      <c r="D56" s="38" t="s">
        <v>212</v>
      </c>
      <c r="E56" s="37" t="s">
        <v>191</v>
      </c>
      <c r="F56" s="27" t="s">
        <v>115</v>
      </c>
      <c r="G56" s="66">
        <v>2197.5</v>
      </c>
      <c r="H56" s="36">
        <v>4322</v>
      </c>
    </row>
    <row r="57" spans="1:8" ht="25.5" customHeight="1">
      <c r="A57" s="25">
        <v>45040</v>
      </c>
      <c r="B57" s="47">
        <v>890042</v>
      </c>
      <c r="C57" s="45" t="s">
        <v>213</v>
      </c>
      <c r="D57" s="38" t="s">
        <v>214</v>
      </c>
      <c r="E57" s="37" t="s">
        <v>191</v>
      </c>
      <c r="F57" s="27" t="s">
        <v>115</v>
      </c>
      <c r="G57" s="66">
        <v>1283.69</v>
      </c>
      <c r="H57" s="36">
        <v>4330</v>
      </c>
    </row>
    <row r="58" spans="1:8" ht="25.5" customHeight="1">
      <c r="A58" s="25">
        <v>45040</v>
      </c>
      <c r="B58" s="47">
        <v>20956</v>
      </c>
      <c r="C58" s="45" t="s">
        <v>213</v>
      </c>
      <c r="D58" s="38" t="s">
        <v>215</v>
      </c>
      <c r="E58" s="37" t="s">
        <v>191</v>
      </c>
      <c r="F58" s="27" t="s">
        <v>115</v>
      </c>
      <c r="G58" s="66">
        <v>497.57</v>
      </c>
      <c r="H58" s="36">
        <v>4331</v>
      </c>
    </row>
    <row r="59" spans="1:8" ht="25.5" customHeight="1">
      <c r="A59" s="25">
        <v>45036</v>
      </c>
      <c r="B59" s="47">
        <v>719888</v>
      </c>
      <c r="C59" s="45" t="s">
        <v>204</v>
      </c>
      <c r="D59" s="38" t="s">
        <v>210</v>
      </c>
      <c r="E59" s="37" t="s">
        <v>188</v>
      </c>
      <c r="F59" s="27" t="s">
        <v>122</v>
      </c>
      <c r="G59" s="66">
        <v>3937.25</v>
      </c>
      <c r="H59" s="36">
        <v>4327</v>
      </c>
    </row>
    <row r="60" spans="1:8" ht="25.5" customHeight="1">
      <c r="A60" s="25">
        <v>45040</v>
      </c>
      <c r="B60" s="47">
        <v>326978</v>
      </c>
      <c r="C60" s="45" t="s">
        <v>216</v>
      </c>
      <c r="D60" s="38" t="s">
        <v>217</v>
      </c>
      <c r="E60" s="37" t="s">
        <v>191</v>
      </c>
      <c r="F60" s="27" t="s">
        <v>115</v>
      </c>
      <c r="G60" s="66">
        <v>2180</v>
      </c>
      <c r="H60" s="36">
        <v>4326</v>
      </c>
    </row>
    <row r="61" spans="1:8" ht="25.5" customHeight="1">
      <c r="A61" s="25">
        <v>45033</v>
      </c>
      <c r="B61" s="47">
        <v>76338</v>
      </c>
      <c r="C61" s="45" t="s">
        <v>218</v>
      </c>
      <c r="D61" s="38" t="s">
        <v>219</v>
      </c>
      <c r="E61" s="37" t="s">
        <v>188</v>
      </c>
      <c r="F61" s="27" t="s">
        <v>122</v>
      </c>
      <c r="G61" s="66">
        <v>2268</v>
      </c>
      <c r="H61" s="36">
        <v>4338</v>
      </c>
    </row>
    <row r="62" spans="1:8" ht="25.5" customHeight="1">
      <c r="A62" s="25">
        <v>45049</v>
      </c>
      <c r="B62" s="47">
        <v>91011</v>
      </c>
      <c r="C62" s="45" t="s">
        <v>192</v>
      </c>
      <c r="D62" s="38" t="s">
        <v>193</v>
      </c>
      <c r="E62" s="37" t="s">
        <v>188</v>
      </c>
      <c r="F62" s="27" t="s">
        <v>122</v>
      </c>
      <c r="G62" s="66">
        <v>724.7</v>
      </c>
      <c r="H62" s="36">
        <v>434</v>
      </c>
    </row>
    <row r="63" spans="1:8" ht="25.5" customHeight="1">
      <c r="A63" s="25">
        <v>45050</v>
      </c>
      <c r="B63" s="47">
        <v>24616</v>
      </c>
      <c r="C63" s="45" t="s">
        <v>220</v>
      </c>
      <c r="D63" s="38" t="s">
        <v>221</v>
      </c>
      <c r="E63" s="37" t="s">
        <v>191</v>
      </c>
      <c r="F63" s="27" t="s">
        <v>115</v>
      </c>
      <c r="G63" s="66">
        <v>967.14</v>
      </c>
      <c r="H63" s="36">
        <v>4344</v>
      </c>
    </row>
    <row r="64" spans="1:8" ht="23.25" customHeight="1">
      <c r="A64" s="25">
        <v>45069</v>
      </c>
      <c r="B64" s="47">
        <v>470039</v>
      </c>
      <c r="C64" s="38" t="s">
        <v>222</v>
      </c>
      <c r="D64" s="38" t="s">
        <v>223</v>
      </c>
      <c r="E64" s="37" t="s">
        <v>122</v>
      </c>
      <c r="F64" s="27" t="s">
        <v>122</v>
      </c>
      <c r="G64" s="66">
        <v>1715.82</v>
      </c>
      <c r="H64" s="5">
        <v>4343</v>
      </c>
    </row>
    <row r="65" spans="1:8" ht="23.25" customHeight="1">
      <c r="A65" s="25">
        <v>45019</v>
      </c>
      <c r="B65" s="47">
        <v>45150</v>
      </c>
      <c r="C65" s="38" t="s">
        <v>224</v>
      </c>
      <c r="D65" s="38" t="s">
        <v>225</v>
      </c>
      <c r="E65" s="37" t="s">
        <v>90</v>
      </c>
      <c r="F65" s="27" t="s">
        <v>90</v>
      </c>
      <c r="G65" s="66">
        <v>178.35</v>
      </c>
      <c r="H65" s="5">
        <v>39110</v>
      </c>
    </row>
    <row r="66" spans="1:8" ht="23.25" customHeight="1">
      <c r="A66" s="25">
        <v>45021</v>
      </c>
      <c r="B66" s="47">
        <v>45188</v>
      </c>
      <c r="C66" s="38" t="s">
        <v>224</v>
      </c>
      <c r="D66" s="38" t="s">
        <v>225</v>
      </c>
      <c r="E66" s="37" t="s">
        <v>90</v>
      </c>
      <c r="F66" s="27" t="s">
        <v>90</v>
      </c>
      <c r="G66" s="66">
        <v>517.67</v>
      </c>
      <c r="H66" s="5">
        <v>39110</v>
      </c>
    </row>
    <row r="67" spans="1:8" ht="23.25" customHeight="1">
      <c r="A67" s="25">
        <v>45021</v>
      </c>
      <c r="B67" s="47">
        <v>45191</v>
      </c>
      <c r="C67" s="38" t="s">
        <v>224</v>
      </c>
      <c r="D67" s="38" t="s">
        <v>225</v>
      </c>
      <c r="E67" s="37" t="s">
        <v>90</v>
      </c>
      <c r="F67" s="27" t="s">
        <v>90</v>
      </c>
      <c r="G67" s="66">
        <v>50.46</v>
      </c>
      <c r="H67" s="5">
        <v>39110</v>
      </c>
    </row>
    <row r="68" spans="1:8" ht="23.25" customHeight="1">
      <c r="A68" s="25">
        <v>45027</v>
      </c>
      <c r="B68" s="47">
        <v>45235</v>
      </c>
      <c r="C68" s="38" t="s">
        <v>224</v>
      </c>
      <c r="D68" s="38" t="s">
        <v>225</v>
      </c>
      <c r="E68" s="37" t="s">
        <v>90</v>
      </c>
      <c r="F68" s="27" t="s">
        <v>90</v>
      </c>
      <c r="G68" s="66">
        <v>5814.05</v>
      </c>
      <c r="H68" s="5">
        <v>39110</v>
      </c>
    </row>
    <row r="69" spans="1:8" ht="23.25" customHeight="1">
      <c r="A69" s="25">
        <v>45028</v>
      </c>
      <c r="B69" s="47">
        <v>45245</v>
      </c>
      <c r="C69" s="38" t="s">
        <v>224</v>
      </c>
      <c r="D69" s="38" t="s">
        <v>225</v>
      </c>
      <c r="E69" s="37" t="s">
        <v>90</v>
      </c>
      <c r="F69" s="27" t="s">
        <v>90</v>
      </c>
      <c r="G69" s="66">
        <v>120.3</v>
      </c>
      <c r="H69" s="5">
        <v>39110</v>
      </c>
    </row>
    <row r="70" spans="1:8" ht="23.25" customHeight="1">
      <c r="A70" s="53"/>
      <c r="B70" s="54"/>
      <c r="C70" s="55"/>
      <c r="D70" s="55"/>
      <c r="E70" s="56"/>
      <c r="F70" s="57"/>
      <c r="G70" s="67">
        <f>SUM(G35:G69)</f>
        <v>790171.5499999998</v>
      </c>
      <c r="H70" s="58"/>
    </row>
    <row r="71" spans="1:8" ht="45" customHeight="1">
      <c r="A71" s="44" t="s">
        <v>11</v>
      </c>
      <c r="B71" s="33" t="s">
        <v>12</v>
      </c>
      <c r="C71" s="6" t="s">
        <v>13</v>
      </c>
      <c r="D71" s="6" t="s">
        <v>99</v>
      </c>
      <c r="E71" s="26" t="s">
        <v>14</v>
      </c>
      <c r="F71" s="26"/>
      <c r="G71" s="65" t="s">
        <v>15</v>
      </c>
      <c r="H71" s="5"/>
    </row>
    <row r="72" spans="1:8" ht="23.25" customHeight="1">
      <c r="A72" s="25">
        <v>45029</v>
      </c>
      <c r="B72" s="47">
        <v>45259</v>
      </c>
      <c r="C72" s="38" t="s">
        <v>224</v>
      </c>
      <c r="D72" s="38" t="s">
        <v>225</v>
      </c>
      <c r="E72" s="37" t="s">
        <v>90</v>
      </c>
      <c r="F72" s="27" t="s">
        <v>90</v>
      </c>
      <c r="G72" s="66">
        <v>93.94</v>
      </c>
      <c r="H72" s="5">
        <v>39110</v>
      </c>
    </row>
    <row r="73" spans="1:8" ht="23.25" customHeight="1">
      <c r="A73" s="25">
        <v>45030</v>
      </c>
      <c r="B73" s="47">
        <v>45272</v>
      </c>
      <c r="C73" s="38" t="s">
        <v>224</v>
      </c>
      <c r="D73" s="38" t="s">
        <v>225</v>
      </c>
      <c r="E73" s="37" t="s">
        <v>90</v>
      </c>
      <c r="F73" s="27" t="s">
        <v>90</v>
      </c>
      <c r="G73" s="66">
        <v>200.12</v>
      </c>
      <c r="H73" s="5">
        <v>39110</v>
      </c>
    </row>
    <row r="74" spans="1:8" ht="23.25" customHeight="1">
      <c r="A74" s="25">
        <v>45033</v>
      </c>
      <c r="B74" s="47">
        <v>45285</v>
      </c>
      <c r="C74" s="38" t="s">
        <v>224</v>
      </c>
      <c r="D74" s="38" t="s">
        <v>225</v>
      </c>
      <c r="E74" s="37" t="s">
        <v>90</v>
      </c>
      <c r="F74" s="27" t="s">
        <v>90</v>
      </c>
      <c r="G74" s="66">
        <v>214.42</v>
      </c>
      <c r="H74" s="5">
        <v>39110</v>
      </c>
    </row>
    <row r="75" spans="1:8" ht="23.25" customHeight="1">
      <c r="A75" s="25">
        <v>45033</v>
      </c>
      <c r="B75" s="47">
        <v>45289</v>
      </c>
      <c r="C75" s="38" t="s">
        <v>224</v>
      </c>
      <c r="D75" s="38" t="s">
        <v>225</v>
      </c>
      <c r="E75" s="37" t="s">
        <v>90</v>
      </c>
      <c r="F75" s="27" t="s">
        <v>90</v>
      </c>
      <c r="G75" s="66">
        <v>29.95</v>
      </c>
      <c r="H75" s="5">
        <v>39110</v>
      </c>
    </row>
    <row r="76" spans="1:8" ht="23.25" customHeight="1">
      <c r="A76" s="25">
        <v>45035</v>
      </c>
      <c r="B76" s="47">
        <v>45320</v>
      </c>
      <c r="C76" s="38" t="s">
        <v>224</v>
      </c>
      <c r="D76" s="38" t="s">
        <v>225</v>
      </c>
      <c r="E76" s="37" t="s">
        <v>90</v>
      </c>
      <c r="F76" s="27" t="s">
        <v>90</v>
      </c>
      <c r="G76" s="66">
        <v>547.87</v>
      </c>
      <c r="H76" s="5">
        <v>39110</v>
      </c>
    </row>
    <row r="77" spans="1:8" ht="23.25" customHeight="1">
      <c r="A77" s="25">
        <v>45035</v>
      </c>
      <c r="B77" s="47">
        <v>45323</v>
      </c>
      <c r="C77" s="38" t="s">
        <v>224</v>
      </c>
      <c r="D77" s="38" t="s">
        <v>225</v>
      </c>
      <c r="E77" s="37" t="s">
        <v>90</v>
      </c>
      <c r="F77" s="27" t="s">
        <v>90</v>
      </c>
      <c r="G77" s="66">
        <v>100.47</v>
      </c>
      <c r="H77" s="5">
        <v>39110</v>
      </c>
    </row>
    <row r="78" spans="1:8" ht="23.25" customHeight="1">
      <c r="A78" s="25">
        <v>45035</v>
      </c>
      <c r="B78" s="47">
        <v>45322</v>
      </c>
      <c r="C78" s="38" t="s">
        <v>224</v>
      </c>
      <c r="D78" s="38" t="s">
        <v>225</v>
      </c>
      <c r="E78" s="37" t="s">
        <v>90</v>
      </c>
      <c r="F78" s="27" t="s">
        <v>90</v>
      </c>
      <c r="G78" s="66">
        <v>48.3</v>
      </c>
      <c r="H78" s="5">
        <v>39110</v>
      </c>
    </row>
    <row r="79" spans="1:8" ht="23.25" customHeight="1">
      <c r="A79" s="25">
        <v>45040</v>
      </c>
      <c r="B79" s="47">
        <v>45358</v>
      </c>
      <c r="C79" s="38" t="s">
        <v>224</v>
      </c>
      <c r="D79" s="38" t="s">
        <v>225</v>
      </c>
      <c r="E79" s="37" t="s">
        <v>90</v>
      </c>
      <c r="F79" s="27" t="s">
        <v>90</v>
      </c>
      <c r="G79" s="66">
        <v>140.53</v>
      </c>
      <c r="H79" s="5">
        <v>39110</v>
      </c>
    </row>
    <row r="80" spans="1:8" ht="23.25" customHeight="1">
      <c r="A80" s="25">
        <v>45040</v>
      </c>
      <c r="B80" s="47">
        <v>45366</v>
      </c>
      <c r="C80" s="38" t="s">
        <v>224</v>
      </c>
      <c r="D80" s="38" t="s">
        <v>225</v>
      </c>
      <c r="E80" s="37" t="s">
        <v>90</v>
      </c>
      <c r="F80" s="27" t="s">
        <v>90</v>
      </c>
      <c r="G80" s="66">
        <v>101.2</v>
      </c>
      <c r="H80" s="5">
        <v>39110</v>
      </c>
    </row>
    <row r="81" spans="1:8" ht="23.25" customHeight="1">
      <c r="A81" s="25">
        <v>45042</v>
      </c>
      <c r="B81" s="47">
        <v>45387</v>
      </c>
      <c r="C81" s="38" t="s">
        <v>224</v>
      </c>
      <c r="D81" s="38" t="s">
        <v>225</v>
      </c>
      <c r="E81" s="37" t="s">
        <v>90</v>
      </c>
      <c r="F81" s="27" t="s">
        <v>90</v>
      </c>
      <c r="G81" s="66">
        <v>104.18</v>
      </c>
      <c r="H81" s="5">
        <v>39110</v>
      </c>
    </row>
    <row r="82" spans="1:8" ht="23.25" customHeight="1">
      <c r="A82" s="25">
        <v>45044</v>
      </c>
      <c r="B82" s="47">
        <v>45409</v>
      </c>
      <c r="C82" s="38" t="s">
        <v>224</v>
      </c>
      <c r="D82" s="38" t="s">
        <v>225</v>
      </c>
      <c r="E82" s="37" t="s">
        <v>90</v>
      </c>
      <c r="F82" s="27" t="s">
        <v>90</v>
      </c>
      <c r="G82" s="66">
        <v>325.17</v>
      </c>
      <c r="H82" s="5">
        <v>39110</v>
      </c>
    </row>
    <row r="83" spans="1:8" ht="23.25" customHeight="1">
      <c r="A83" s="25">
        <v>45026</v>
      </c>
      <c r="B83" s="47">
        <v>45221</v>
      </c>
      <c r="C83" s="38" t="s">
        <v>224</v>
      </c>
      <c r="D83" s="38" t="s">
        <v>225</v>
      </c>
      <c r="E83" s="37" t="s">
        <v>90</v>
      </c>
      <c r="F83" s="27" t="s">
        <v>90</v>
      </c>
      <c r="G83" s="66">
        <v>247.86</v>
      </c>
      <c r="H83" s="5">
        <v>39110</v>
      </c>
    </row>
    <row r="84" spans="1:8" ht="23.25" customHeight="1">
      <c r="A84" s="25">
        <v>45048</v>
      </c>
      <c r="B84" s="47">
        <v>476</v>
      </c>
      <c r="C84" s="38" t="s">
        <v>226</v>
      </c>
      <c r="D84" s="38" t="s">
        <v>227</v>
      </c>
      <c r="E84" s="37" t="s">
        <v>90</v>
      </c>
      <c r="F84" s="27" t="s">
        <v>90</v>
      </c>
      <c r="G84" s="66">
        <v>158.97</v>
      </c>
      <c r="H84" s="5">
        <v>4289</v>
      </c>
    </row>
    <row r="85" spans="1:8" ht="23.25" customHeight="1">
      <c r="A85" s="25">
        <v>45048</v>
      </c>
      <c r="B85" s="47">
        <v>478</v>
      </c>
      <c r="C85" s="38" t="s">
        <v>226</v>
      </c>
      <c r="D85" s="38" t="s">
        <v>227</v>
      </c>
      <c r="E85" s="37" t="s">
        <v>90</v>
      </c>
      <c r="F85" s="27" t="s">
        <v>90</v>
      </c>
      <c r="G85" s="66">
        <v>147.5</v>
      </c>
      <c r="H85" s="5">
        <v>4289</v>
      </c>
    </row>
    <row r="86" spans="1:8" ht="23.25" customHeight="1">
      <c r="A86" s="25">
        <v>45048</v>
      </c>
      <c r="B86" s="47">
        <v>480</v>
      </c>
      <c r="C86" s="38" t="s">
        <v>226</v>
      </c>
      <c r="D86" s="38" t="s">
        <v>227</v>
      </c>
      <c r="E86" s="37" t="s">
        <v>90</v>
      </c>
      <c r="F86" s="27" t="s">
        <v>90</v>
      </c>
      <c r="G86" s="66">
        <v>38</v>
      </c>
      <c r="H86" s="5">
        <v>4289</v>
      </c>
    </row>
    <row r="87" spans="1:8" ht="23.25" customHeight="1">
      <c r="A87" s="25">
        <v>45048</v>
      </c>
      <c r="B87" s="47">
        <v>482</v>
      </c>
      <c r="C87" s="38" t="s">
        <v>226</v>
      </c>
      <c r="D87" s="38" t="s">
        <v>227</v>
      </c>
      <c r="E87" s="37" t="s">
        <v>90</v>
      </c>
      <c r="F87" s="27" t="s">
        <v>90</v>
      </c>
      <c r="G87" s="66">
        <v>155.46</v>
      </c>
      <c r="H87" s="5">
        <v>4289</v>
      </c>
    </row>
    <row r="88" spans="1:8" ht="23.25" customHeight="1">
      <c r="A88" s="25">
        <v>45048</v>
      </c>
      <c r="B88" s="47">
        <v>484</v>
      </c>
      <c r="C88" s="38" t="s">
        <v>226</v>
      </c>
      <c r="D88" s="38" t="s">
        <v>227</v>
      </c>
      <c r="E88" s="37" t="s">
        <v>90</v>
      </c>
      <c r="F88" s="27" t="s">
        <v>90</v>
      </c>
      <c r="G88" s="66">
        <v>55.93</v>
      </c>
      <c r="H88" s="5">
        <v>4289</v>
      </c>
    </row>
    <row r="89" spans="1:8" ht="23.25" customHeight="1">
      <c r="A89" s="25">
        <v>45048</v>
      </c>
      <c r="B89" s="47">
        <v>486</v>
      </c>
      <c r="C89" s="38" t="s">
        <v>226</v>
      </c>
      <c r="D89" s="38" t="s">
        <v>227</v>
      </c>
      <c r="E89" s="37" t="s">
        <v>90</v>
      </c>
      <c r="F89" s="27" t="s">
        <v>90</v>
      </c>
      <c r="G89" s="66">
        <v>150.63</v>
      </c>
      <c r="H89" s="5">
        <v>4289</v>
      </c>
    </row>
    <row r="90" spans="1:8" ht="23.25" customHeight="1">
      <c r="A90" s="25">
        <v>45048</v>
      </c>
      <c r="B90" s="47">
        <v>488</v>
      </c>
      <c r="C90" s="38" t="s">
        <v>226</v>
      </c>
      <c r="D90" s="38" t="s">
        <v>227</v>
      </c>
      <c r="E90" s="37" t="s">
        <v>90</v>
      </c>
      <c r="F90" s="27" t="s">
        <v>90</v>
      </c>
      <c r="G90" s="66">
        <v>68.94</v>
      </c>
      <c r="H90" s="5">
        <v>4289</v>
      </c>
    </row>
    <row r="91" spans="1:8" ht="23.25" customHeight="1">
      <c r="A91" s="25">
        <v>45048</v>
      </c>
      <c r="B91" s="47">
        <v>490</v>
      </c>
      <c r="C91" s="38" t="s">
        <v>226</v>
      </c>
      <c r="D91" s="38" t="s">
        <v>227</v>
      </c>
      <c r="E91" s="37" t="s">
        <v>90</v>
      </c>
      <c r="F91" s="27" t="s">
        <v>90</v>
      </c>
      <c r="G91" s="66">
        <v>95.78</v>
      </c>
      <c r="H91" s="5">
        <v>4289</v>
      </c>
    </row>
    <row r="92" spans="1:8" ht="23.25" customHeight="1">
      <c r="A92" s="25">
        <v>45048</v>
      </c>
      <c r="B92" s="47">
        <v>492</v>
      </c>
      <c r="C92" s="38" t="s">
        <v>226</v>
      </c>
      <c r="D92" s="38" t="s">
        <v>227</v>
      </c>
      <c r="E92" s="37" t="s">
        <v>90</v>
      </c>
      <c r="F92" s="27" t="s">
        <v>90</v>
      </c>
      <c r="G92" s="66">
        <v>157.17</v>
      </c>
      <c r="H92" s="5">
        <v>4289</v>
      </c>
    </row>
    <row r="93" spans="1:8" ht="23.25" customHeight="1">
      <c r="A93" s="25">
        <v>45034</v>
      </c>
      <c r="B93" s="47">
        <v>474</v>
      </c>
      <c r="C93" s="38" t="s">
        <v>226</v>
      </c>
      <c r="D93" s="38" t="s">
        <v>227</v>
      </c>
      <c r="E93" s="37" t="s">
        <v>90</v>
      </c>
      <c r="F93" s="27" t="s">
        <v>90</v>
      </c>
      <c r="G93" s="66">
        <v>48.49</v>
      </c>
      <c r="H93" s="5">
        <v>4289</v>
      </c>
    </row>
    <row r="94" spans="1:8" ht="23.25" customHeight="1">
      <c r="A94" s="25">
        <v>45030</v>
      </c>
      <c r="B94" s="47">
        <v>226601</v>
      </c>
      <c r="C94" s="38" t="s">
        <v>228</v>
      </c>
      <c r="D94" s="38" t="s">
        <v>229</v>
      </c>
      <c r="E94" s="37" t="s">
        <v>90</v>
      </c>
      <c r="F94" s="27" t="s">
        <v>90</v>
      </c>
      <c r="G94" s="66">
        <v>554.84</v>
      </c>
      <c r="H94" s="5">
        <v>4308</v>
      </c>
    </row>
    <row r="95" spans="1:8" ht="23.25" customHeight="1">
      <c r="A95" s="25">
        <v>45048</v>
      </c>
      <c r="B95" s="47">
        <v>1505</v>
      </c>
      <c r="C95" s="38" t="s">
        <v>230</v>
      </c>
      <c r="D95" s="38" t="s">
        <v>231</v>
      </c>
      <c r="E95" s="37" t="s">
        <v>90</v>
      </c>
      <c r="F95" s="27" t="s">
        <v>90</v>
      </c>
      <c r="G95" s="66">
        <v>405.97</v>
      </c>
      <c r="H95" s="5">
        <v>4317</v>
      </c>
    </row>
    <row r="96" spans="1:8" ht="23.25" customHeight="1">
      <c r="A96" s="25">
        <v>45044</v>
      </c>
      <c r="B96" s="47">
        <v>7851</v>
      </c>
      <c r="C96" s="38" t="s">
        <v>134</v>
      </c>
      <c r="D96" s="38" t="s">
        <v>135</v>
      </c>
      <c r="E96" s="37" t="s">
        <v>90</v>
      </c>
      <c r="F96" s="27" t="s">
        <v>90</v>
      </c>
      <c r="G96" s="66">
        <v>302.5</v>
      </c>
      <c r="H96" s="5">
        <v>4332</v>
      </c>
    </row>
    <row r="97" spans="1:8" ht="23.25" customHeight="1">
      <c r="A97" s="25">
        <v>45053</v>
      </c>
      <c r="B97" s="47">
        <v>3465298</v>
      </c>
      <c r="C97" s="38" t="s">
        <v>232</v>
      </c>
      <c r="D97" s="38" t="s">
        <v>233</v>
      </c>
      <c r="E97" s="37" t="s">
        <v>234</v>
      </c>
      <c r="F97" s="37" t="s">
        <v>90</v>
      </c>
      <c r="G97" s="66">
        <v>2097.15</v>
      </c>
      <c r="H97" s="5">
        <v>391256</v>
      </c>
    </row>
    <row r="98" spans="1:8" ht="23.25" customHeight="1">
      <c r="A98" s="25">
        <v>45056</v>
      </c>
      <c r="B98" s="47">
        <v>3473310</v>
      </c>
      <c r="C98" s="38" t="s">
        <v>232</v>
      </c>
      <c r="D98" s="38" t="s">
        <v>233</v>
      </c>
      <c r="E98" s="37" t="s">
        <v>90</v>
      </c>
      <c r="F98" s="27" t="s">
        <v>90</v>
      </c>
      <c r="G98" s="66">
        <v>1134.54</v>
      </c>
      <c r="H98" s="5">
        <v>4337</v>
      </c>
    </row>
    <row r="99" spans="1:8" ht="23.25" customHeight="1">
      <c r="A99" s="25">
        <v>45050</v>
      </c>
      <c r="B99" s="47">
        <v>4170180</v>
      </c>
      <c r="C99" s="38" t="s">
        <v>235</v>
      </c>
      <c r="D99" s="38" t="s">
        <v>236</v>
      </c>
      <c r="E99" s="37" t="s">
        <v>90</v>
      </c>
      <c r="F99" s="37" t="s">
        <v>90</v>
      </c>
      <c r="G99" s="66">
        <v>903.42</v>
      </c>
      <c r="H99" s="5">
        <v>4339</v>
      </c>
    </row>
    <row r="100" spans="1:8" ht="23.25" customHeight="1">
      <c r="A100" s="25">
        <v>45057</v>
      </c>
      <c r="B100" s="47">
        <v>659121</v>
      </c>
      <c r="C100" s="38" t="s">
        <v>237</v>
      </c>
      <c r="D100" s="38" t="s">
        <v>238</v>
      </c>
      <c r="E100" s="37" t="s">
        <v>90</v>
      </c>
      <c r="F100" s="37" t="s">
        <v>90</v>
      </c>
      <c r="G100" s="66">
        <v>398</v>
      </c>
      <c r="H100" s="5">
        <v>4340</v>
      </c>
    </row>
    <row r="101" spans="1:8" ht="23.25" customHeight="1">
      <c r="A101" s="25">
        <v>45048</v>
      </c>
      <c r="B101" s="47">
        <v>728</v>
      </c>
      <c r="C101" s="38" t="s">
        <v>274</v>
      </c>
      <c r="D101" s="38" t="s">
        <v>275</v>
      </c>
      <c r="E101" s="37" t="s">
        <v>90</v>
      </c>
      <c r="F101" s="37" t="s">
        <v>90</v>
      </c>
      <c r="G101" s="66">
        <v>1414.72</v>
      </c>
      <c r="H101" s="5">
        <v>39110</v>
      </c>
    </row>
    <row r="102" spans="1:8" ht="23.25" customHeight="1">
      <c r="A102" s="25">
        <v>45008</v>
      </c>
      <c r="B102" s="47">
        <v>787683</v>
      </c>
      <c r="C102" s="38" t="s">
        <v>239</v>
      </c>
      <c r="D102" s="38" t="s">
        <v>240</v>
      </c>
      <c r="E102" s="27" t="s">
        <v>241</v>
      </c>
      <c r="F102" s="27" t="s">
        <v>25</v>
      </c>
      <c r="G102" s="66">
        <v>334.2</v>
      </c>
      <c r="H102" s="5">
        <v>4273</v>
      </c>
    </row>
    <row r="103" spans="1:8" ht="23.25" customHeight="1">
      <c r="A103" s="25">
        <v>45043</v>
      </c>
      <c r="B103" s="47">
        <v>1221</v>
      </c>
      <c r="C103" s="38" t="s">
        <v>242</v>
      </c>
      <c r="D103" s="38" t="s">
        <v>243</v>
      </c>
      <c r="E103" s="27" t="s">
        <v>244</v>
      </c>
      <c r="F103" s="27" t="s">
        <v>25</v>
      </c>
      <c r="G103" s="66">
        <v>1063.44</v>
      </c>
      <c r="H103" s="5">
        <v>4280</v>
      </c>
    </row>
    <row r="104" spans="1:8" ht="23.25" customHeight="1">
      <c r="A104" s="25">
        <v>45029</v>
      </c>
      <c r="B104" s="59">
        <v>54831</v>
      </c>
      <c r="C104" s="38" t="s">
        <v>245</v>
      </c>
      <c r="D104" s="38" t="s">
        <v>246</v>
      </c>
      <c r="E104" s="27" t="s">
        <v>241</v>
      </c>
      <c r="F104" s="27" t="s">
        <v>25</v>
      </c>
      <c r="G104" s="66">
        <v>5588.55</v>
      </c>
      <c r="H104" s="5">
        <v>4291</v>
      </c>
    </row>
    <row r="105" spans="1:8" ht="23.25" customHeight="1">
      <c r="A105" s="25">
        <v>45030</v>
      </c>
      <c r="B105" s="47">
        <v>1619990</v>
      </c>
      <c r="C105" s="38" t="s">
        <v>247</v>
      </c>
      <c r="D105" s="38" t="s">
        <v>248</v>
      </c>
      <c r="E105" s="27" t="s">
        <v>241</v>
      </c>
      <c r="F105" s="27" t="s">
        <v>25</v>
      </c>
      <c r="G105" s="66">
        <v>1916.46</v>
      </c>
      <c r="H105" s="5">
        <v>4309</v>
      </c>
    </row>
    <row r="106" spans="1:8" ht="23.25" customHeight="1">
      <c r="A106" s="25">
        <v>45030</v>
      </c>
      <c r="B106" s="47">
        <v>14747</v>
      </c>
      <c r="C106" s="38" t="s">
        <v>249</v>
      </c>
      <c r="D106" s="38" t="s">
        <v>250</v>
      </c>
      <c r="E106" s="27" t="s">
        <v>241</v>
      </c>
      <c r="F106" s="27" t="s">
        <v>25</v>
      </c>
      <c r="G106" s="66">
        <v>1287.65</v>
      </c>
      <c r="H106" s="5">
        <v>4310</v>
      </c>
    </row>
    <row r="107" spans="1:8" ht="23.25" customHeight="1">
      <c r="A107" s="25">
        <v>45030</v>
      </c>
      <c r="B107" s="47">
        <v>37395</v>
      </c>
      <c r="C107" s="38" t="s">
        <v>251</v>
      </c>
      <c r="D107" s="38" t="s">
        <v>252</v>
      </c>
      <c r="E107" s="27" t="s">
        <v>241</v>
      </c>
      <c r="F107" s="27" t="s">
        <v>25</v>
      </c>
      <c r="G107" s="66">
        <v>512.35</v>
      </c>
      <c r="H107" s="5">
        <v>4314</v>
      </c>
    </row>
    <row r="108" spans="1:8" ht="23.25" customHeight="1">
      <c r="A108" s="53"/>
      <c r="B108" s="54"/>
      <c r="C108" s="55"/>
      <c r="D108" s="55"/>
      <c r="E108" s="56"/>
      <c r="F108" s="57"/>
      <c r="G108" s="67">
        <f>SUM(G70:G107)</f>
        <v>811316.2199999997</v>
      </c>
      <c r="H108" s="58"/>
    </row>
    <row r="109" spans="1:8" ht="45.75" customHeight="1">
      <c r="A109" s="44" t="s">
        <v>11</v>
      </c>
      <c r="B109" s="33" t="s">
        <v>12</v>
      </c>
      <c r="C109" s="6" t="s">
        <v>13</v>
      </c>
      <c r="D109" s="6" t="s">
        <v>99</v>
      </c>
      <c r="E109" s="26" t="s">
        <v>14</v>
      </c>
      <c r="F109" s="26"/>
      <c r="G109" s="65" t="s">
        <v>15</v>
      </c>
      <c r="H109" s="5"/>
    </row>
    <row r="110" spans="1:8" ht="23.25" customHeight="1">
      <c r="A110" s="25">
        <v>45034</v>
      </c>
      <c r="B110" s="47">
        <v>3329</v>
      </c>
      <c r="C110" s="38" t="s">
        <v>253</v>
      </c>
      <c r="D110" s="38" t="s">
        <v>254</v>
      </c>
      <c r="E110" s="27" t="s">
        <v>255</v>
      </c>
      <c r="F110" s="27" t="s">
        <v>25</v>
      </c>
      <c r="G110" s="66">
        <v>559.13</v>
      </c>
      <c r="H110" s="5">
        <v>4320</v>
      </c>
    </row>
    <row r="111" spans="1:8" ht="23.25" customHeight="1">
      <c r="A111" s="25">
        <v>45036</v>
      </c>
      <c r="B111" s="47">
        <v>6931142</v>
      </c>
      <c r="C111" s="38" t="s">
        <v>256</v>
      </c>
      <c r="D111" s="38" t="s">
        <v>257</v>
      </c>
      <c r="E111" s="27" t="s">
        <v>258</v>
      </c>
      <c r="F111" s="27" t="s">
        <v>25</v>
      </c>
      <c r="G111" s="66">
        <v>2095.44</v>
      </c>
      <c r="H111" s="5">
        <v>4329</v>
      </c>
    </row>
    <row r="112" spans="1:8" ht="23.25" customHeight="1">
      <c r="A112" s="25">
        <v>45040</v>
      </c>
      <c r="B112" s="47">
        <v>192561</v>
      </c>
      <c r="C112" s="38" t="s">
        <v>259</v>
      </c>
      <c r="D112" s="38" t="s">
        <v>260</v>
      </c>
      <c r="E112" s="27" t="s">
        <v>241</v>
      </c>
      <c r="F112" s="27" t="s">
        <v>25</v>
      </c>
      <c r="G112" s="66">
        <v>1650.35</v>
      </c>
      <c r="H112" s="5">
        <v>4325</v>
      </c>
    </row>
    <row r="113" spans="1:8" ht="23.25" customHeight="1">
      <c r="A113" s="25">
        <v>45042</v>
      </c>
      <c r="B113" s="47">
        <v>3488</v>
      </c>
      <c r="C113" s="38" t="s">
        <v>261</v>
      </c>
      <c r="D113" s="38" t="s">
        <v>262</v>
      </c>
      <c r="E113" s="27" t="s">
        <v>255</v>
      </c>
      <c r="F113" s="27" t="s">
        <v>25</v>
      </c>
      <c r="G113" s="66">
        <v>1516</v>
      </c>
      <c r="H113" s="5">
        <v>4334</v>
      </c>
    </row>
    <row r="114" spans="1:8" ht="23.25" customHeight="1">
      <c r="A114" s="25">
        <v>45049</v>
      </c>
      <c r="B114" s="47">
        <v>193404</v>
      </c>
      <c r="C114" s="38" t="s">
        <v>259</v>
      </c>
      <c r="D114" s="38" t="s">
        <v>260</v>
      </c>
      <c r="E114" s="27" t="s">
        <v>241</v>
      </c>
      <c r="F114" s="27" t="s">
        <v>25</v>
      </c>
      <c r="G114" s="66">
        <v>3411.36</v>
      </c>
      <c r="H114" s="5">
        <v>4341</v>
      </c>
    </row>
    <row r="115" spans="1:9" ht="23.25" customHeight="1">
      <c r="A115" s="25">
        <v>45051</v>
      </c>
      <c r="B115" s="47">
        <v>417</v>
      </c>
      <c r="C115" s="38" t="s">
        <v>136</v>
      </c>
      <c r="D115" s="38" t="s">
        <v>137</v>
      </c>
      <c r="E115" s="27" t="s">
        <v>138</v>
      </c>
      <c r="F115" s="27" t="s">
        <v>109</v>
      </c>
      <c r="G115" s="66">
        <v>50679</v>
      </c>
      <c r="H115" s="5">
        <v>39115</v>
      </c>
      <c r="I115" s="49"/>
    </row>
    <row r="116" spans="1:8" ht="23.25" customHeight="1">
      <c r="A116" s="25">
        <v>45046</v>
      </c>
      <c r="B116" s="47" t="s">
        <v>139</v>
      </c>
      <c r="C116" s="38" t="s">
        <v>114</v>
      </c>
      <c r="D116" s="38" t="s">
        <v>18</v>
      </c>
      <c r="E116" s="27" t="s">
        <v>138</v>
      </c>
      <c r="F116" s="27" t="s">
        <v>109</v>
      </c>
      <c r="G116" s="66">
        <v>810</v>
      </c>
      <c r="H116" s="5">
        <v>5307497</v>
      </c>
    </row>
    <row r="117" spans="1:8" ht="23.25" customHeight="1">
      <c r="A117" s="25">
        <v>45046</v>
      </c>
      <c r="B117" s="47" t="s">
        <v>139</v>
      </c>
      <c r="C117" s="38" t="s">
        <v>114</v>
      </c>
      <c r="D117" s="38" t="s">
        <v>18</v>
      </c>
      <c r="E117" s="27" t="s">
        <v>138</v>
      </c>
      <c r="F117" s="27" t="s">
        <v>109</v>
      </c>
      <c r="G117" s="66">
        <v>2511</v>
      </c>
      <c r="H117" s="5">
        <v>5301546</v>
      </c>
    </row>
    <row r="118" spans="1:8" ht="23.25" customHeight="1">
      <c r="A118" s="25">
        <v>45053</v>
      </c>
      <c r="B118" s="47">
        <v>138</v>
      </c>
      <c r="C118" s="38" t="s">
        <v>140</v>
      </c>
      <c r="D118" s="38" t="s">
        <v>141</v>
      </c>
      <c r="E118" s="37" t="s">
        <v>142</v>
      </c>
      <c r="F118" s="27" t="s">
        <v>109</v>
      </c>
      <c r="G118" s="66">
        <v>23462.5</v>
      </c>
      <c r="H118" s="5">
        <v>39115</v>
      </c>
    </row>
    <row r="119" spans="1:8" ht="24.75">
      <c r="A119" s="25">
        <v>45046</v>
      </c>
      <c r="B119" s="47" t="s">
        <v>139</v>
      </c>
      <c r="C119" s="38" t="s">
        <v>114</v>
      </c>
      <c r="D119" s="38" t="s">
        <v>18</v>
      </c>
      <c r="E119" s="37" t="s">
        <v>142</v>
      </c>
      <c r="F119" s="27" t="s">
        <v>109</v>
      </c>
      <c r="G119" s="66">
        <v>375</v>
      </c>
      <c r="H119" s="5">
        <v>5301736</v>
      </c>
    </row>
    <row r="120" spans="1:8" ht="24.75">
      <c r="A120" s="25">
        <v>45046</v>
      </c>
      <c r="B120" s="47" t="s">
        <v>139</v>
      </c>
      <c r="C120" s="38" t="s">
        <v>114</v>
      </c>
      <c r="D120" s="38" t="s">
        <v>18</v>
      </c>
      <c r="E120" s="37" t="s">
        <v>142</v>
      </c>
      <c r="F120" s="27" t="s">
        <v>109</v>
      </c>
      <c r="G120" s="66">
        <v>1162.5</v>
      </c>
      <c r="H120" s="5">
        <v>5300760</v>
      </c>
    </row>
    <row r="121" spans="1:8" ht="23.25">
      <c r="A121" s="25">
        <v>45051</v>
      </c>
      <c r="B121" s="47">
        <v>346</v>
      </c>
      <c r="C121" s="38" t="s">
        <v>143</v>
      </c>
      <c r="D121" s="38" t="s">
        <v>144</v>
      </c>
      <c r="E121" s="27" t="s">
        <v>145</v>
      </c>
      <c r="F121" s="27" t="s">
        <v>109</v>
      </c>
      <c r="G121" s="66">
        <v>470988.64</v>
      </c>
      <c r="H121" s="5">
        <v>39115</v>
      </c>
    </row>
    <row r="122" spans="1:8" ht="24.75">
      <c r="A122" s="25">
        <v>45046</v>
      </c>
      <c r="B122" s="47" t="s">
        <v>139</v>
      </c>
      <c r="C122" s="38" t="s">
        <v>114</v>
      </c>
      <c r="D122" s="38" t="s">
        <v>18</v>
      </c>
      <c r="E122" s="27" t="s">
        <v>145</v>
      </c>
      <c r="F122" s="27" t="s">
        <v>109</v>
      </c>
      <c r="G122" s="66">
        <v>7547</v>
      </c>
      <c r="H122" s="5">
        <v>5304646</v>
      </c>
    </row>
    <row r="123" spans="1:8" ht="24.75">
      <c r="A123" s="25">
        <v>45046</v>
      </c>
      <c r="B123" s="47" t="s">
        <v>139</v>
      </c>
      <c r="C123" s="38" t="s">
        <v>114</v>
      </c>
      <c r="D123" s="38" t="s">
        <v>18</v>
      </c>
      <c r="E123" s="27" t="s">
        <v>145</v>
      </c>
      <c r="F123" s="27" t="s">
        <v>109</v>
      </c>
      <c r="G123" s="66">
        <v>23395.7</v>
      </c>
      <c r="H123" s="5">
        <v>5306784</v>
      </c>
    </row>
    <row r="124" spans="1:8" ht="23.25">
      <c r="A124" s="25">
        <v>45051</v>
      </c>
      <c r="B124" s="47">
        <v>344</v>
      </c>
      <c r="C124" s="38" t="s">
        <v>143</v>
      </c>
      <c r="D124" s="38" t="s">
        <v>144</v>
      </c>
      <c r="E124" s="27" t="s">
        <v>146</v>
      </c>
      <c r="F124" s="27" t="s">
        <v>109</v>
      </c>
      <c r="G124" s="66">
        <v>2604.33</v>
      </c>
      <c r="H124" s="5">
        <v>39115</v>
      </c>
    </row>
    <row r="125" spans="1:8" ht="24" customHeight="1">
      <c r="A125" s="25">
        <v>45046</v>
      </c>
      <c r="B125" s="47" t="s">
        <v>139</v>
      </c>
      <c r="C125" s="38" t="s">
        <v>114</v>
      </c>
      <c r="D125" s="38" t="s">
        <v>18</v>
      </c>
      <c r="E125" s="27" t="s">
        <v>148</v>
      </c>
      <c r="F125" s="27" t="s">
        <v>109</v>
      </c>
      <c r="G125" s="66">
        <v>129.04</v>
      </c>
      <c r="H125" s="5">
        <v>5300330</v>
      </c>
    </row>
    <row r="126" spans="1:8" ht="24.75" customHeight="1">
      <c r="A126" s="25">
        <v>45046</v>
      </c>
      <c r="B126" s="47" t="s">
        <v>139</v>
      </c>
      <c r="C126" s="38" t="s">
        <v>114</v>
      </c>
      <c r="D126" s="38" t="s">
        <v>18</v>
      </c>
      <c r="E126" s="27" t="s">
        <v>148</v>
      </c>
      <c r="F126" s="27" t="s">
        <v>109</v>
      </c>
      <c r="G126" s="66">
        <v>41.63</v>
      </c>
      <c r="H126" s="5">
        <v>5301446</v>
      </c>
    </row>
    <row r="127" spans="1:8" ht="23.25">
      <c r="A127" s="25">
        <v>45051</v>
      </c>
      <c r="B127" s="47">
        <v>345</v>
      </c>
      <c r="C127" s="38" t="s">
        <v>143</v>
      </c>
      <c r="D127" s="38" t="s">
        <v>144</v>
      </c>
      <c r="E127" s="27" t="s">
        <v>147</v>
      </c>
      <c r="F127" s="27" t="s">
        <v>109</v>
      </c>
      <c r="G127" s="66">
        <v>2604.33</v>
      </c>
      <c r="H127" s="5">
        <v>39115</v>
      </c>
    </row>
    <row r="128" spans="1:8" ht="24.75">
      <c r="A128" s="25">
        <v>45046</v>
      </c>
      <c r="B128" s="47" t="s">
        <v>139</v>
      </c>
      <c r="C128" s="38" t="s">
        <v>114</v>
      </c>
      <c r="D128" s="38" t="s">
        <v>18</v>
      </c>
      <c r="E128" s="27" t="s">
        <v>147</v>
      </c>
      <c r="F128" s="27" t="s">
        <v>109</v>
      </c>
      <c r="G128" s="66">
        <v>41.63</v>
      </c>
      <c r="H128" s="5">
        <v>5305674</v>
      </c>
    </row>
    <row r="129" spans="1:8" ht="24.75">
      <c r="A129" s="25">
        <v>45046</v>
      </c>
      <c r="B129" s="47" t="s">
        <v>139</v>
      </c>
      <c r="C129" s="38" t="s">
        <v>114</v>
      </c>
      <c r="D129" s="38" t="s">
        <v>18</v>
      </c>
      <c r="E129" s="27" t="s">
        <v>147</v>
      </c>
      <c r="F129" s="27" t="s">
        <v>109</v>
      </c>
      <c r="G129" s="66">
        <v>129.04</v>
      </c>
      <c r="H129" s="5">
        <v>5304630</v>
      </c>
    </row>
    <row r="130" spans="1:9" ht="23.25">
      <c r="A130" s="25">
        <v>45051</v>
      </c>
      <c r="B130" s="47">
        <v>388</v>
      </c>
      <c r="C130" s="38" t="s">
        <v>149</v>
      </c>
      <c r="D130" s="38" t="s">
        <v>150</v>
      </c>
      <c r="E130" s="27" t="s">
        <v>151</v>
      </c>
      <c r="F130" s="27" t="s">
        <v>109</v>
      </c>
      <c r="G130" s="66">
        <v>70387.5</v>
      </c>
      <c r="H130" s="5">
        <v>39115</v>
      </c>
      <c r="I130" s="49"/>
    </row>
    <row r="131" spans="1:8" ht="24.75">
      <c r="A131" s="25">
        <v>45046</v>
      </c>
      <c r="B131" s="47" t="s">
        <v>139</v>
      </c>
      <c r="C131" s="38" t="s">
        <v>114</v>
      </c>
      <c r="D131" s="38" t="s">
        <v>18</v>
      </c>
      <c r="E131" s="27" t="s">
        <v>151</v>
      </c>
      <c r="F131" s="27" t="s">
        <v>23</v>
      </c>
      <c r="G131" s="66">
        <v>3487.5</v>
      </c>
      <c r="H131" s="5">
        <v>5302041</v>
      </c>
    </row>
    <row r="132" spans="1:8" ht="24.75">
      <c r="A132" s="25">
        <v>45046</v>
      </c>
      <c r="B132" s="47" t="s">
        <v>139</v>
      </c>
      <c r="C132" s="38" t="s">
        <v>114</v>
      </c>
      <c r="D132" s="38" t="s">
        <v>18</v>
      </c>
      <c r="E132" s="27" t="s">
        <v>151</v>
      </c>
      <c r="F132" s="27" t="s">
        <v>109</v>
      </c>
      <c r="G132" s="66">
        <v>1125</v>
      </c>
      <c r="H132" s="5">
        <v>5309465</v>
      </c>
    </row>
    <row r="133" spans="1:8" ht="24.75">
      <c r="A133" s="25">
        <v>45056</v>
      </c>
      <c r="B133" s="47">
        <v>178</v>
      </c>
      <c r="C133" s="38" t="s">
        <v>263</v>
      </c>
      <c r="D133" s="38" t="s">
        <v>264</v>
      </c>
      <c r="E133" s="27" t="s">
        <v>152</v>
      </c>
      <c r="F133" s="27" t="s">
        <v>109</v>
      </c>
      <c r="G133" s="66">
        <v>7733.24</v>
      </c>
      <c r="H133" s="5">
        <v>39115</v>
      </c>
    </row>
    <row r="134" spans="1:8" ht="23.25">
      <c r="A134" s="25">
        <v>45058</v>
      </c>
      <c r="B134" s="47">
        <v>311</v>
      </c>
      <c r="C134" s="38" t="s">
        <v>153</v>
      </c>
      <c r="D134" s="38" t="s">
        <v>154</v>
      </c>
      <c r="E134" s="27" t="s">
        <v>152</v>
      </c>
      <c r="F134" s="27" t="s">
        <v>109</v>
      </c>
      <c r="G134" s="66">
        <v>7733.24</v>
      </c>
      <c r="H134" s="5">
        <v>39115</v>
      </c>
    </row>
    <row r="135" spans="1:8" ht="24.75">
      <c r="A135" s="25">
        <v>45046</v>
      </c>
      <c r="B135" s="47" t="s">
        <v>139</v>
      </c>
      <c r="C135" s="38" t="s">
        <v>114</v>
      </c>
      <c r="D135" s="38" t="s">
        <v>18</v>
      </c>
      <c r="E135" s="27" t="s">
        <v>152</v>
      </c>
      <c r="F135" s="27" t="s">
        <v>109</v>
      </c>
      <c r="G135" s="66">
        <v>383.16</v>
      </c>
      <c r="H135" s="5">
        <v>5307735</v>
      </c>
    </row>
    <row r="136" spans="1:8" ht="24" customHeight="1">
      <c r="A136" s="25">
        <v>45046</v>
      </c>
      <c r="B136" s="47" t="s">
        <v>139</v>
      </c>
      <c r="C136" s="38" t="s">
        <v>114</v>
      </c>
      <c r="D136" s="38" t="s">
        <v>18</v>
      </c>
      <c r="E136" s="27" t="s">
        <v>152</v>
      </c>
      <c r="F136" s="27" t="s">
        <v>109</v>
      </c>
      <c r="G136" s="66">
        <v>123.6</v>
      </c>
      <c r="H136" s="5">
        <v>5306584</v>
      </c>
    </row>
    <row r="137" spans="1:8" ht="23.25" customHeight="1">
      <c r="A137" s="25">
        <v>45054</v>
      </c>
      <c r="B137" s="47">
        <v>233</v>
      </c>
      <c r="C137" s="38" t="s">
        <v>155</v>
      </c>
      <c r="D137" s="38" t="s">
        <v>156</v>
      </c>
      <c r="E137" s="27" t="s">
        <v>157</v>
      </c>
      <c r="F137" s="27" t="s">
        <v>109</v>
      </c>
      <c r="G137" s="66">
        <v>4223.25</v>
      </c>
      <c r="H137" s="5">
        <v>39115</v>
      </c>
    </row>
    <row r="138" spans="1:8" ht="23.25" customHeight="1">
      <c r="A138" s="25">
        <v>45046</v>
      </c>
      <c r="B138" s="47" t="s">
        <v>139</v>
      </c>
      <c r="C138" s="38" t="s">
        <v>114</v>
      </c>
      <c r="D138" s="38" t="s">
        <v>18</v>
      </c>
      <c r="E138" s="27" t="s">
        <v>157</v>
      </c>
      <c r="F138" s="27" t="s">
        <v>109</v>
      </c>
      <c r="G138" s="66">
        <v>209.25</v>
      </c>
      <c r="H138" s="5">
        <v>5307102</v>
      </c>
    </row>
    <row r="139" spans="1:8" ht="23.25" customHeight="1">
      <c r="A139" s="25">
        <v>45046</v>
      </c>
      <c r="B139" s="47" t="s">
        <v>139</v>
      </c>
      <c r="C139" s="38" t="s">
        <v>114</v>
      </c>
      <c r="D139" s="38" t="s">
        <v>18</v>
      </c>
      <c r="E139" s="27" t="s">
        <v>157</v>
      </c>
      <c r="F139" s="27" t="s">
        <v>109</v>
      </c>
      <c r="G139" s="66">
        <v>67.5</v>
      </c>
      <c r="H139" s="5">
        <v>5304136</v>
      </c>
    </row>
    <row r="140" spans="1:8" ht="23.25" customHeight="1">
      <c r="A140" s="25">
        <v>45054</v>
      </c>
      <c r="B140" s="47">
        <v>234</v>
      </c>
      <c r="C140" s="38" t="s">
        <v>155</v>
      </c>
      <c r="D140" s="38" t="s">
        <v>156</v>
      </c>
      <c r="E140" s="27" t="s">
        <v>157</v>
      </c>
      <c r="F140" s="27" t="s">
        <v>109</v>
      </c>
      <c r="G140" s="66">
        <v>591.25</v>
      </c>
      <c r="H140" s="5">
        <v>39115</v>
      </c>
    </row>
    <row r="141" spans="1:8" ht="23.25" customHeight="1">
      <c r="A141" s="25">
        <v>45046</v>
      </c>
      <c r="B141" s="47" t="s">
        <v>139</v>
      </c>
      <c r="C141" s="38" t="s">
        <v>114</v>
      </c>
      <c r="D141" s="38" t="s">
        <v>18</v>
      </c>
      <c r="E141" s="27" t="s">
        <v>157</v>
      </c>
      <c r="F141" s="27" t="s">
        <v>109</v>
      </c>
      <c r="G141" s="66">
        <v>8.48</v>
      </c>
      <c r="H141" s="5">
        <v>5304136</v>
      </c>
    </row>
    <row r="142" spans="1:8" ht="24.75">
      <c r="A142" s="25">
        <v>45046</v>
      </c>
      <c r="B142" s="47" t="s">
        <v>139</v>
      </c>
      <c r="C142" s="38" t="s">
        <v>114</v>
      </c>
      <c r="D142" s="38" t="s">
        <v>18</v>
      </c>
      <c r="E142" s="27" t="s">
        <v>157</v>
      </c>
      <c r="F142" s="27" t="s">
        <v>109</v>
      </c>
      <c r="G142" s="66">
        <v>26.27</v>
      </c>
      <c r="H142" s="5">
        <v>5308035</v>
      </c>
    </row>
    <row r="143" spans="1:9" ht="23.25">
      <c r="A143" s="25">
        <v>45044</v>
      </c>
      <c r="B143" s="47">
        <v>89</v>
      </c>
      <c r="C143" s="38" t="s">
        <v>158</v>
      </c>
      <c r="D143" s="38" t="s">
        <v>159</v>
      </c>
      <c r="E143" s="37" t="s">
        <v>160</v>
      </c>
      <c r="F143" s="27" t="s">
        <v>109</v>
      </c>
      <c r="G143" s="66">
        <v>3500</v>
      </c>
      <c r="H143" s="5">
        <v>39115</v>
      </c>
      <c r="I143" s="49"/>
    </row>
    <row r="144" spans="1:8" ht="24.75">
      <c r="A144" s="25">
        <v>45022</v>
      </c>
      <c r="B144" s="47">
        <v>239196</v>
      </c>
      <c r="C144" s="38" t="s">
        <v>265</v>
      </c>
      <c r="D144" s="38" t="s">
        <v>266</v>
      </c>
      <c r="E144" s="37" t="s">
        <v>267</v>
      </c>
      <c r="F144" s="27" t="s">
        <v>23</v>
      </c>
      <c r="G144" s="66">
        <v>27310.62</v>
      </c>
      <c r="H144" s="5">
        <v>4274</v>
      </c>
    </row>
    <row r="145" spans="1:8" ht="24.75">
      <c r="A145" s="25">
        <v>45054</v>
      </c>
      <c r="B145" s="47">
        <v>804</v>
      </c>
      <c r="C145" s="38" t="s">
        <v>268</v>
      </c>
      <c r="D145" s="38" t="s">
        <v>269</v>
      </c>
      <c r="E145" s="37" t="s">
        <v>270</v>
      </c>
      <c r="F145" s="27" t="s">
        <v>23</v>
      </c>
      <c r="G145" s="66">
        <v>730</v>
      </c>
      <c r="H145" s="5">
        <v>4323</v>
      </c>
    </row>
    <row r="146" spans="1:8" ht="21.75" customHeight="1">
      <c r="A146" s="53"/>
      <c r="B146" s="54"/>
      <c r="C146" s="55"/>
      <c r="D146" s="55"/>
      <c r="E146" s="56"/>
      <c r="F146" s="57"/>
      <c r="G146" s="67">
        <f>SUM(G108:G145)</f>
        <v>1534669.6999999997</v>
      </c>
      <c r="H146" s="58"/>
    </row>
    <row r="147" spans="1:8" ht="45" customHeight="1">
      <c r="A147" s="44" t="s">
        <v>11</v>
      </c>
      <c r="B147" s="33" t="s">
        <v>12</v>
      </c>
      <c r="C147" s="6" t="s">
        <v>13</v>
      </c>
      <c r="D147" s="6" t="s">
        <v>99</v>
      </c>
      <c r="E147" s="26" t="s">
        <v>14</v>
      </c>
      <c r="F147" s="26"/>
      <c r="G147" s="65" t="s">
        <v>15</v>
      </c>
      <c r="H147" s="5"/>
    </row>
    <row r="148" spans="1:8" ht="24.75">
      <c r="A148" s="25">
        <v>45051</v>
      </c>
      <c r="B148" s="47">
        <v>43</v>
      </c>
      <c r="C148" s="38" t="s">
        <v>271</v>
      </c>
      <c r="D148" s="38" t="s">
        <v>272</v>
      </c>
      <c r="E148" s="37" t="s">
        <v>273</v>
      </c>
      <c r="F148" s="27" t="s">
        <v>23</v>
      </c>
      <c r="G148" s="66">
        <v>1700</v>
      </c>
      <c r="H148" s="5">
        <v>39110</v>
      </c>
    </row>
    <row r="149" spans="1:8" ht="24.75">
      <c r="A149" s="25">
        <v>45048</v>
      </c>
      <c r="B149" s="47">
        <v>110</v>
      </c>
      <c r="C149" s="38" t="s">
        <v>276</v>
      </c>
      <c r="D149" s="38" t="s">
        <v>277</v>
      </c>
      <c r="E149" s="37" t="s">
        <v>278</v>
      </c>
      <c r="F149" s="27" t="s">
        <v>23</v>
      </c>
      <c r="G149" s="66">
        <v>3500</v>
      </c>
      <c r="H149" s="5">
        <v>4287</v>
      </c>
    </row>
    <row r="150" spans="1:8" ht="23.25">
      <c r="A150" s="25">
        <v>45055</v>
      </c>
      <c r="B150" s="47">
        <v>7665</v>
      </c>
      <c r="C150" s="38" t="s">
        <v>279</v>
      </c>
      <c r="D150" s="38" t="s">
        <v>280</v>
      </c>
      <c r="E150" s="37" t="s">
        <v>281</v>
      </c>
      <c r="F150" s="27" t="s">
        <v>23</v>
      </c>
      <c r="G150" s="66">
        <v>5572.78</v>
      </c>
      <c r="H150" s="5">
        <v>391937</v>
      </c>
    </row>
    <row r="151" spans="1:8" ht="24.75">
      <c r="A151" s="25">
        <v>45049</v>
      </c>
      <c r="B151" s="47">
        <v>3096</v>
      </c>
      <c r="C151" s="38" t="s">
        <v>282</v>
      </c>
      <c r="D151" s="38" t="s">
        <v>283</v>
      </c>
      <c r="E151" s="37" t="s">
        <v>284</v>
      </c>
      <c r="F151" s="27" t="s">
        <v>23</v>
      </c>
      <c r="G151" s="66">
        <v>2621.74</v>
      </c>
      <c r="H151" s="5">
        <v>39115</v>
      </c>
    </row>
    <row r="152" spans="1:8" ht="24.75">
      <c r="A152" s="25">
        <v>45055</v>
      </c>
      <c r="B152" s="47">
        <v>74880</v>
      </c>
      <c r="C152" s="38" t="s">
        <v>285</v>
      </c>
      <c r="D152" s="38" t="s">
        <v>286</v>
      </c>
      <c r="E152" s="37" t="s">
        <v>287</v>
      </c>
      <c r="F152" s="27" t="s">
        <v>23</v>
      </c>
      <c r="G152" s="66">
        <v>4682.84</v>
      </c>
      <c r="H152" s="5">
        <v>391468</v>
      </c>
    </row>
    <row r="153" spans="1:8" ht="24.75">
      <c r="A153" s="25">
        <v>45055</v>
      </c>
      <c r="B153" s="47">
        <v>74879</v>
      </c>
      <c r="C153" s="38" t="s">
        <v>285</v>
      </c>
      <c r="D153" s="38" t="s">
        <v>286</v>
      </c>
      <c r="E153" s="37" t="s">
        <v>287</v>
      </c>
      <c r="F153" s="27" t="s">
        <v>23</v>
      </c>
      <c r="G153" s="66">
        <v>781.73</v>
      </c>
      <c r="H153" s="5">
        <v>391471</v>
      </c>
    </row>
    <row r="154" spans="1:8" ht="23.25">
      <c r="A154" s="25">
        <v>45056</v>
      </c>
      <c r="B154" s="47">
        <v>1009094</v>
      </c>
      <c r="C154" s="38" t="s">
        <v>288</v>
      </c>
      <c r="D154" s="38" t="s">
        <v>289</v>
      </c>
      <c r="E154" s="37" t="s">
        <v>290</v>
      </c>
      <c r="F154" s="27" t="s">
        <v>23</v>
      </c>
      <c r="G154" s="66">
        <v>25327.54</v>
      </c>
      <c r="H154" s="5">
        <v>4336</v>
      </c>
    </row>
    <row r="155" spans="1:8" ht="24.75">
      <c r="A155" s="25">
        <v>45046</v>
      </c>
      <c r="B155" s="47" t="s">
        <v>139</v>
      </c>
      <c r="C155" s="38" t="s">
        <v>114</v>
      </c>
      <c r="D155" s="38" t="s">
        <v>18</v>
      </c>
      <c r="E155" s="37" t="s">
        <v>290</v>
      </c>
      <c r="F155" s="27" t="s">
        <v>23</v>
      </c>
      <c r="G155" s="66">
        <v>487.49</v>
      </c>
      <c r="H155" s="5">
        <v>5304740</v>
      </c>
    </row>
    <row r="156" spans="1:8" ht="24.75">
      <c r="A156" s="25">
        <v>45046</v>
      </c>
      <c r="B156" s="47" t="s">
        <v>139</v>
      </c>
      <c r="C156" s="38" t="s">
        <v>114</v>
      </c>
      <c r="D156" s="38" t="s">
        <v>18</v>
      </c>
      <c r="E156" s="37" t="s">
        <v>290</v>
      </c>
      <c r="F156" s="27" t="s">
        <v>23</v>
      </c>
      <c r="G156" s="66">
        <v>1511.24</v>
      </c>
      <c r="H156" s="5">
        <v>5308229</v>
      </c>
    </row>
    <row r="157" spans="1:13" ht="23.25">
      <c r="A157" s="25">
        <v>45057</v>
      </c>
      <c r="B157" s="47">
        <v>19795</v>
      </c>
      <c r="C157" s="38" t="s">
        <v>291</v>
      </c>
      <c r="D157" s="38" t="s">
        <v>292</v>
      </c>
      <c r="E157" s="37" t="s">
        <v>293</v>
      </c>
      <c r="F157" s="27" t="s">
        <v>23</v>
      </c>
      <c r="G157" s="66">
        <v>384.78</v>
      </c>
      <c r="H157" s="5">
        <v>391290</v>
      </c>
      <c r="M157" s="20"/>
    </row>
    <row r="158" spans="1:13" ht="24.75">
      <c r="A158" s="25">
        <v>45046</v>
      </c>
      <c r="B158" s="47" t="s">
        <v>139</v>
      </c>
      <c r="C158" s="38" t="s">
        <v>114</v>
      </c>
      <c r="D158" s="38" t="s">
        <v>18</v>
      </c>
      <c r="E158" s="37" t="s">
        <v>293</v>
      </c>
      <c r="F158" s="27" t="s">
        <v>23</v>
      </c>
      <c r="G158" s="66">
        <v>12.3</v>
      </c>
      <c r="H158" s="5">
        <v>5308638</v>
      </c>
      <c r="M158" s="20"/>
    </row>
    <row r="159" spans="1:13" ht="24.75">
      <c r="A159" s="25">
        <v>45046</v>
      </c>
      <c r="B159" s="47" t="s">
        <v>139</v>
      </c>
      <c r="C159" s="38" t="s">
        <v>114</v>
      </c>
      <c r="D159" s="38" t="s">
        <v>18</v>
      </c>
      <c r="E159" s="37" t="s">
        <v>293</v>
      </c>
      <c r="F159" s="27" t="s">
        <v>23</v>
      </c>
      <c r="G159" s="66">
        <v>38.13</v>
      </c>
      <c r="H159" s="5">
        <v>5308763</v>
      </c>
      <c r="M159" s="20"/>
    </row>
    <row r="160" spans="1:13" ht="24.75">
      <c r="A160" s="25">
        <v>45046</v>
      </c>
      <c r="B160" s="47">
        <v>20434</v>
      </c>
      <c r="C160" s="38" t="s">
        <v>294</v>
      </c>
      <c r="D160" s="38" t="s">
        <v>295</v>
      </c>
      <c r="E160" s="37" t="s">
        <v>296</v>
      </c>
      <c r="F160" s="27" t="s">
        <v>23</v>
      </c>
      <c r="G160" s="66">
        <v>2476.51</v>
      </c>
      <c r="H160" s="5">
        <v>4324</v>
      </c>
      <c r="M160" s="20"/>
    </row>
    <row r="161" spans="1:13" ht="23.25">
      <c r="A161" s="25">
        <v>45020</v>
      </c>
      <c r="B161" s="47">
        <v>74368</v>
      </c>
      <c r="C161" s="38" t="s">
        <v>297</v>
      </c>
      <c r="D161" s="38" t="s">
        <v>298</v>
      </c>
      <c r="E161" s="37" t="s">
        <v>299</v>
      </c>
      <c r="F161" s="27" t="s">
        <v>23</v>
      </c>
      <c r="G161" s="66">
        <v>552.49</v>
      </c>
      <c r="H161" s="5">
        <v>4316</v>
      </c>
      <c r="M161" s="20"/>
    </row>
    <row r="162" spans="1:8" ht="24.75">
      <c r="A162" s="25">
        <v>45046</v>
      </c>
      <c r="B162" s="47" t="s">
        <v>139</v>
      </c>
      <c r="C162" s="38" t="s">
        <v>114</v>
      </c>
      <c r="D162" s="38" t="s">
        <v>18</v>
      </c>
      <c r="E162" s="37" t="s">
        <v>299</v>
      </c>
      <c r="F162" s="27" t="s">
        <v>23</v>
      </c>
      <c r="G162" s="66">
        <v>72.05</v>
      </c>
      <c r="H162" s="5">
        <v>391284</v>
      </c>
    </row>
    <row r="163" spans="1:8" ht="24.75">
      <c r="A163" s="25">
        <v>45046</v>
      </c>
      <c r="B163" s="47" t="s">
        <v>139</v>
      </c>
      <c r="C163" s="38" t="s">
        <v>114</v>
      </c>
      <c r="D163" s="38" t="s">
        <v>18</v>
      </c>
      <c r="E163" s="37" t="s">
        <v>299</v>
      </c>
      <c r="F163" s="27" t="s">
        <v>23</v>
      </c>
      <c r="G163" s="66">
        <v>30.46</v>
      </c>
      <c r="H163" s="5">
        <v>5307035</v>
      </c>
    </row>
    <row r="164" spans="1:8" ht="24.75">
      <c r="A164" s="25">
        <v>45051</v>
      </c>
      <c r="B164" s="47">
        <v>58</v>
      </c>
      <c r="C164" s="38" t="s">
        <v>300</v>
      </c>
      <c r="D164" s="38" t="s">
        <v>301</v>
      </c>
      <c r="E164" s="37" t="s">
        <v>302</v>
      </c>
      <c r="F164" s="27" t="s">
        <v>23</v>
      </c>
      <c r="G164" s="66">
        <v>5631</v>
      </c>
      <c r="H164" s="5">
        <v>39115</v>
      </c>
    </row>
    <row r="165" spans="1:8" ht="24.75">
      <c r="A165" s="25">
        <v>45046</v>
      </c>
      <c r="B165" s="47" t="s">
        <v>139</v>
      </c>
      <c r="C165" s="38" t="s">
        <v>114</v>
      </c>
      <c r="D165" s="38" t="s">
        <v>18</v>
      </c>
      <c r="E165" s="37" t="s">
        <v>302</v>
      </c>
      <c r="F165" s="27" t="s">
        <v>23</v>
      </c>
      <c r="G165" s="66">
        <v>90</v>
      </c>
      <c r="H165" s="5">
        <v>5301988</v>
      </c>
    </row>
    <row r="166" spans="1:8" ht="24.75">
      <c r="A166" s="25">
        <v>45046</v>
      </c>
      <c r="B166" s="47" t="s">
        <v>139</v>
      </c>
      <c r="C166" s="38" t="s">
        <v>114</v>
      </c>
      <c r="D166" s="38" t="s">
        <v>18</v>
      </c>
      <c r="E166" s="37" t="s">
        <v>302</v>
      </c>
      <c r="F166" s="27" t="s">
        <v>23</v>
      </c>
      <c r="G166" s="66">
        <v>279</v>
      </c>
      <c r="H166" s="5">
        <v>5309809</v>
      </c>
    </row>
    <row r="167" spans="1:8" ht="26.25" customHeight="1">
      <c r="A167" s="25">
        <v>45049</v>
      </c>
      <c r="B167" s="47">
        <v>1184</v>
      </c>
      <c r="C167" s="38" t="s">
        <v>303</v>
      </c>
      <c r="D167" s="64" t="s">
        <v>304</v>
      </c>
      <c r="E167" s="37" t="s">
        <v>305</v>
      </c>
      <c r="F167" s="27" t="s">
        <v>23</v>
      </c>
      <c r="G167" s="66">
        <v>13521.14</v>
      </c>
      <c r="H167" s="5">
        <v>391625</v>
      </c>
    </row>
    <row r="168" spans="1:8" ht="25.5" customHeight="1">
      <c r="A168" s="25">
        <v>45046</v>
      </c>
      <c r="B168" s="47" t="s">
        <v>139</v>
      </c>
      <c r="C168" s="38" t="s">
        <v>114</v>
      </c>
      <c r="D168" s="38" t="s">
        <v>18</v>
      </c>
      <c r="E168" s="37" t="s">
        <v>305</v>
      </c>
      <c r="F168" s="27" t="s">
        <v>23</v>
      </c>
      <c r="G168" s="66">
        <v>232.34</v>
      </c>
      <c r="H168" s="5">
        <v>5302602</v>
      </c>
    </row>
    <row r="169" spans="1:8" ht="23.25" customHeight="1">
      <c r="A169" s="25">
        <v>45046</v>
      </c>
      <c r="B169" s="47" t="s">
        <v>139</v>
      </c>
      <c r="C169" s="38" t="s">
        <v>114</v>
      </c>
      <c r="D169" s="38" t="s">
        <v>18</v>
      </c>
      <c r="E169" s="37" t="s">
        <v>305</v>
      </c>
      <c r="F169" s="27" t="s">
        <v>23</v>
      </c>
      <c r="G169" s="66">
        <v>720.25</v>
      </c>
      <c r="H169" s="5">
        <v>5303450</v>
      </c>
    </row>
    <row r="170" spans="1:8" ht="24.75" customHeight="1">
      <c r="A170" s="25">
        <v>45046</v>
      </c>
      <c r="B170" s="47" t="s">
        <v>139</v>
      </c>
      <c r="C170" s="38" t="s">
        <v>114</v>
      </c>
      <c r="D170" s="38" t="s">
        <v>18</v>
      </c>
      <c r="E170" s="37" t="s">
        <v>305</v>
      </c>
      <c r="F170" s="27" t="s">
        <v>23</v>
      </c>
      <c r="G170" s="66">
        <v>1015.6</v>
      </c>
      <c r="H170" s="5">
        <v>391285</v>
      </c>
    </row>
    <row r="171" spans="1:8" ht="23.25">
      <c r="A171" s="25">
        <v>45048</v>
      </c>
      <c r="B171" s="47">
        <v>764</v>
      </c>
      <c r="C171" s="38" t="s">
        <v>306</v>
      </c>
      <c r="D171" s="38" t="s">
        <v>307</v>
      </c>
      <c r="E171" s="37" t="s">
        <v>308</v>
      </c>
      <c r="F171" s="27" t="s">
        <v>23</v>
      </c>
      <c r="G171" s="66">
        <v>4100.34</v>
      </c>
      <c r="H171" s="5">
        <v>39105</v>
      </c>
    </row>
    <row r="172" spans="1:8" ht="24.75">
      <c r="A172" s="25">
        <v>45048</v>
      </c>
      <c r="B172" s="47">
        <v>46135</v>
      </c>
      <c r="C172" s="38" t="s">
        <v>309</v>
      </c>
      <c r="D172" s="38" t="s">
        <v>310</v>
      </c>
      <c r="E172" s="37" t="s">
        <v>311</v>
      </c>
      <c r="F172" s="27" t="s">
        <v>23</v>
      </c>
      <c r="G172" s="66">
        <v>2877.02</v>
      </c>
      <c r="H172" s="5">
        <v>4276</v>
      </c>
    </row>
    <row r="173" spans="1:8" ht="24.75">
      <c r="A173" s="25">
        <v>45046</v>
      </c>
      <c r="B173" s="47" t="s">
        <v>139</v>
      </c>
      <c r="C173" s="38" t="s">
        <v>114</v>
      </c>
      <c r="D173" s="38" t="s">
        <v>18</v>
      </c>
      <c r="E173" s="37" t="s">
        <v>311</v>
      </c>
      <c r="F173" s="27" t="s">
        <v>23</v>
      </c>
      <c r="G173" s="66">
        <v>45.98</v>
      </c>
      <c r="H173" s="5">
        <v>5307624</v>
      </c>
    </row>
    <row r="174" spans="1:8" ht="26.25" customHeight="1">
      <c r="A174" s="25">
        <v>45046</v>
      </c>
      <c r="B174" s="47" t="s">
        <v>139</v>
      </c>
      <c r="C174" s="38" t="s">
        <v>114</v>
      </c>
      <c r="D174" s="38" t="s">
        <v>18</v>
      </c>
      <c r="E174" s="37" t="s">
        <v>311</v>
      </c>
      <c r="F174" s="27" t="s">
        <v>23</v>
      </c>
      <c r="G174" s="66">
        <v>142.54</v>
      </c>
      <c r="H174" s="5">
        <v>5307447</v>
      </c>
    </row>
    <row r="175" spans="1:8" ht="26.25" customHeight="1">
      <c r="A175" s="25">
        <v>45051</v>
      </c>
      <c r="B175" s="47">
        <v>186</v>
      </c>
      <c r="C175" s="38" t="s">
        <v>312</v>
      </c>
      <c r="D175" s="38" t="s">
        <v>313</v>
      </c>
      <c r="E175" s="37" t="s">
        <v>314</v>
      </c>
      <c r="F175" s="27" t="s">
        <v>23</v>
      </c>
      <c r="G175" s="66">
        <v>6194.1</v>
      </c>
      <c r="H175" s="5">
        <v>391286</v>
      </c>
    </row>
    <row r="176" spans="1:8" ht="26.25" customHeight="1">
      <c r="A176" s="25">
        <v>45046</v>
      </c>
      <c r="B176" s="47" t="s">
        <v>139</v>
      </c>
      <c r="C176" s="38" t="s">
        <v>114</v>
      </c>
      <c r="D176" s="38" t="s">
        <v>18</v>
      </c>
      <c r="E176" s="37" t="s">
        <v>314</v>
      </c>
      <c r="F176" s="27" t="s">
        <v>23</v>
      </c>
      <c r="G176" s="66">
        <v>317.13</v>
      </c>
      <c r="H176" s="5">
        <v>5304303</v>
      </c>
    </row>
    <row r="177" spans="1:8" ht="26.25" customHeight="1">
      <c r="A177" s="25">
        <v>45046</v>
      </c>
      <c r="B177" s="47" t="s">
        <v>139</v>
      </c>
      <c r="C177" s="38" t="s">
        <v>114</v>
      </c>
      <c r="D177" s="38" t="s">
        <v>18</v>
      </c>
      <c r="E177" s="37" t="s">
        <v>314</v>
      </c>
      <c r="F177" s="27" t="s">
        <v>23</v>
      </c>
      <c r="G177" s="66">
        <v>102.3</v>
      </c>
      <c r="H177" s="5">
        <v>5302941</v>
      </c>
    </row>
    <row r="178" spans="1:8" ht="24.75">
      <c r="A178" s="25">
        <v>45056</v>
      </c>
      <c r="B178" s="47" t="s">
        <v>164</v>
      </c>
      <c r="C178" s="38" t="s">
        <v>165</v>
      </c>
      <c r="D178" s="38" t="s">
        <v>166</v>
      </c>
      <c r="E178" s="48" t="s">
        <v>167</v>
      </c>
      <c r="F178" s="27" t="s">
        <v>163</v>
      </c>
      <c r="G178" s="66">
        <v>3455.07</v>
      </c>
      <c r="H178" s="5">
        <v>4288</v>
      </c>
    </row>
    <row r="179" spans="1:8" ht="24.75">
      <c r="A179" s="25">
        <v>45056</v>
      </c>
      <c r="B179" s="47" t="s">
        <v>164</v>
      </c>
      <c r="C179" s="38" t="s">
        <v>168</v>
      </c>
      <c r="D179" s="38"/>
      <c r="E179" s="48" t="s">
        <v>169</v>
      </c>
      <c r="F179" s="37" t="s">
        <v>110</v>
      </c>
      <c r="G179" s="66">
        <v>66.23</v>
      </c>
      <c r="H179" s="5">
        <v>5980353</v>
      </c>
    </row>
    <row r="180" spans="1:8" ht="24" customHeight="1">
      <c r="A180" s="25">
        <v>45030</v>
      </c>
      <c r="B180" s="47">
        <v>7816</v>
      </c>
      <c r="C180" s="38" t="s">
        <v>134</v>
      </c>
      <c r="D180" s="38" t="s">
        <v>135</v>
      </c>
      <c r="E180" s="48" t="s">
        <v>170</v>
      </c>
      <c r="F180" s="37" t="s">
        <v>110</v>
      </c>
      <c r="G180" s="66">
        <v>1125</v>
      </c>
      <c r="H180" s="5">
        <v>4328</v>
      </c>
    </row>
    <row r="181" spans="1:8" ht="24" customHeight="1">
      <c r="A181" s="25">
        <v>45044</v>
      </c>
      <c r="B181" s="47">
        <v>7850</v>
      </c>
      <c r="C181" s="38" t="s">
        <v>134</v>
      </c>
      <c r="D181" s="38" t="s">
        <v>135</v>
      </c>
      <c r="E181" s="48" t="s">
        <v>170</v>
      </c>
      <c r="F181" s="37" t="s">
        <v>110</v>
      </c>
      <c r="G181" s="66">
        <v>1125</v>
      </c>
      <c r="H181" s="5">
        <v>4333</v>
      </c>
    </row>
    <row r="182" spans="1:8" ht="24" customHeight="1">
      <c r="A182" s="53"/>
      <c r="B182" s="54"/>
      <c r="C182" s="55"/>
      <c r="D182" s="55"/>
      <c r="E182" s="56"/>
      <c r="F182" s="57"/>
      <c r="G182" s="67">
        <f>SUM(G146:G181)</f>
        <v>1625461.82</v>
      </c>
      <c r="H182" s="58"/>
    </row>
    <row r="183" spans="1:8" ht="46.5" customHeight="1">
      <c r="A183" s="44" t="s">
        <v>11</v>
      </c>
      <c r="B183" s="33" t="s">
        <v>12</v>
      </c>
      <c r="C183" s="6" t="s">
        <v>13</v>
      </c>
      <c r="D183" s="6" t="s">
        <v>99</v>
      </c>
      <c r="E183" s="26" t="s">
        <v>14</v>
      </c>
      <c r="F183" s="26"/>
      <c r="G183" s="65" t="s">
        <v>15</v>
      </c>
      <c r="H183" s="5"/>
    </row>
    <row r="184" spans="1:8" ht="27.75" customHeight="1">
      <c r="A184" s="25">
        <v>45057</v>
      </c>
      <c r="B184" s="47" t="s">
        <v>164</v>
      </c>
      <c r="C184" s="38" t="s">
        <v>171</v>
      </c>
      <c r="D184" s="38" t="s">
        <v>173</v>
      </c>
      <c r="E184" s="37" t="s">
        <v>172</v>
      </c>
      <c r="F184" s="37" t="s">
        <v>110</v>
      </c>
      <c r="G184" s="66">
        <v>2591.4</v>
      </c>
      <c r="H184" s="5">
        <v>5974174</v>
      </c>
    </row>
    <row r="185" spans="1:8" ht="27.75" customHeight="1">
      <c r="A185" s="25">
        <v>45057</v>
      </c>
      <c r="B185" s="47" t="s">
        <v>164</v>
      </c>
      <c r="C185" s="38" t="s">
        <v>179</v>
      </c>
      <c r="D185" s="38" t="s">
        <v>173</v>
      </c>
      <c r="E185" s="37" t="s">
        <v>172</v>
      </c>
      <c r="F185" s="37" t="s">
        <v>110</v>
      </c>
      <c r="G185" s="66">
        <v>8673.29</v>
      </c>
      <c r="H185" s="5">
        <v>5976377</v>
      </c>
    </row>
    <row r="186" spans="1:8" ht="22.5" customHeight="1">
      <c r="A186" s="25">
        <v>45063</v>
      </c>
      <c r="B186" s="47">
        <v>8537</v>
      </c>
      <c r="C186" s="38" t="s">
        <v>175</v>
      </c>
      <c r="D186" s="38" t="s">
        <v>176</v>
      </c>
      <c r="E186" s="37" t="s">
        <v>177</v>
      </c>
      <c r="F186" s="37" t="s">
        <v>177</v>
      </c>
      <c r="G186" s="66">
        <v>2914</v>
      </c>
      <c r="H186" s="5">
        <v>4335</v>
      </c>
    </row>
    <row r="187" spans="1:8" ht="23.45" customHeight="1">
      <c r="A187" s="25">
        <v>45052</v>
      </c>
      <c r="B187" s="47">
        <v>8508</v>
      </c>
      <c r="C187" s="38" t="s">
        <v>175</v>
      </c>
      <c r="D187" s="38" t="s">
        <v>176</v>
      </c>
      <c r="E187" s="37" t="s">
        <v>177</v>
      </c>
      <c r="F187" s="37" t="s">
        <v>177</v>
      </c>
      <c r="G187" s="66">
        <v>2845.08</v>
      </c>
      <c r="H187" s="5">
        <v>4277</v>
      </c>
    </row>
    <row r="188" spans="1:8" ht="23.45" customHeight="1">
      <c r="A188" s="25">
        <v>45043</v>
      </c>
      <c r="B188" s="47">
        <v>1850</v>
      </c>
      <c r="C188" s="38" t="s">
        <v>161</v>
      </c>
      <c r="D188" s="38" t="s">
        <v>162</v>
      </c>
      <c r="E188" s="37" t="s">
        <v>174</v>
      </c>
      <c r="F188" s="37" t="s">
        <v>27</v>
      </c>
      <c r="G188" s="66">
        <v>2105.96</v>
      </c>
      <c r="H188" s="5">
        <v>4286</v>
      </c>
    </row>
    <row r="189" spans="1:8" ht="23.45" customHeight="1">
      <c r="A189" s="25">
        <v>45027</v>
      </c>
      <c r="B189" s="47">
        <v>874</v>
      </c>
      <c r="C189" s="38" t="s">
        <v>161</v>
      </c>
      <c r="D189" s="38" t="s">
        <v>162</v>
      </c>
      <c r="E189" s="37" t="s">
        <v>174</v>
      </c>
      <c r="F189" s="37" t="s">
        <v>27</v>
      </c>
      <c r="G189" s="66">
        <v>2307.11</v>
      </c>
      <c r="H189" s="5">
        <v>4285</v>
      </c>
    </row>
    <row r="190" spans="1:8" ht="23.45" customHeight="1">
      <c r="A190" s="25">
        <v>45033</v>
      </c>
      <c r="B190" s="47">
        <v>646</v>
      </c>
      <c r="C190" s="38" t="s">
        <v>161</v>
      </c>
      <c r="D190" s="38" t="s">
        <v>178</v>
      </c>
      <c r="E190" s="37" t="s">
        <v>174</v>
      </c>
      <c r="F190" s="37" t="s">
        <v>27</v>
      </c>
      <c r="G190" s="66">
        <v>6945.29</v>
      </c>
      <c r="H190" s="5">
        <v>4284</v>
      </c>
    </row>
    <row r="191" spans="1:8" ht="23.45" customHeight="1">
      <c r="A191" s="25">
        <v>45026</v>
      </c>
      <c r="B191" s="47">
        <v>590</v>
      </c>
      <c r="C191" s="38" t="s">
        <v>161</v>
      </c>
      <c r="D191" s="38" t="s">
        <v>178</v>
      </c>
      <c r="E191" s="37" t="s">
        <v>174</v>
      </c>
      <c r="F191" s="37" t="s">
        <v>27</v>
      </c>
      <c r="G191" s="66">
        <v>8912.03</v>
      </c>
      <c r="H191" s="5">
        <v>4283</v>
      </c>
    </row>
    <row r="192" spans="1:8" ht="23.45" customHeight="1">
      <c r="A192" s="25">
        <v>45017</v>
      </c>
      <c r="B192" s="47">
        <v>556</v>
      </c>
      <c r="C192" s="38" t="s">
        <v>161</v>
      </c>
      <c r="D192" s="38" t="s">
        <v>178</v>
      </c>
      <c r="E192" s="37" t="s">
        <v>174</v>
      </c>
      <c r="F192" s="37" t="s">
        <v>27</v>
      </c>
      <c r="G192" s="66">
        <v>10136.94</v>
      </c>
      <c r="H192" s="5">
        <v>4282</v>
      </c>
    </row>
    <row r="193" spans="1:8" ht="23.45" customHeight="1">
      <c r="A193" s="25">
        <v>45043</v>
      </c>
      <c r="B193" s="47">
        <v>673</v>
      </c>
      <c r="C193" s="38" t="s">
        <v>161</v>
      </c>
      <c r="D193" s="38" t="s">
        <v>178</v>
      </c>
      <c r="E193" s="37" t="s">
        <v>174</v>
      </c>
      <c r="F193" s="37" t="s">
        <v>27</v>
      </c>
      <c r="G193" s="66">
        <v>10637.23</v>
      </c>
      <c r="H193" s="5">
        <v>4281</v>
      </c>
    </row>
    <row r="194" spans="1:8" ht="26.25" customHeight="1">
      <c r="A194" s="25">
        <v>45061</v>
      </c>
      <c r="B194" s="47" t="s">
        <v>74</v>
      </c>
      <c r="C194" s="38" t="s">
        <v>73</v>
      </c>
      <c r="D194" s="38"/>
      <c r="E194" s="37" t="s">
        <v>111</v>
      </c>
      <c r="F194" s="37" t="s">
        <v>112</v>
      </c>
      <c r="G194" s="68">
        <v>121.9</v>
      </c>
      <c r="H194" s="5">
        <v>20523</v>
      </c>
    </row>
    <row r="195" spans="1:8" ht="23.25" customHeight="1">
      <c r="A195" s="40"/>
      <c r="B195" s="30"/>
      <c r="C195" s="31"/>
      <c r="D195" s="31"/>
      <c r="E195" s="32"/>
      <c r="F195" s="32"/>
      <c r="G195" s="52">
        <f>SUM(G182:G194)</f>
        <v>1683652.05</v>
      </c>
      <c r="H195" s="5"/>
    </row>
    <row r="197" ht="15">
      <c r="G197" s="69"/>
    </row>
    <row r="198" ht="15">
      <c r="G198" s="50"/>
    </row>
    <row r="199" ht="15">
      <c r="G199" s="69"/>
    </row>
    <row r="200" ht="15">
      <c r="G200" s="69"/>
    </row>
    <row r="201" ht="15">
      <c r="G201" s="69"/>
    </row>
    <row r="202" ht="15">
      <c r="C202" t="s">
        <v>133</v>
      </c>
    </row>
  </sheetData>
  <autoFilter ref="A8:I195"/>
  <mergeCells count="7">
    <mergeCell ref="A1:G1"/>
    <mergeCell ref="A2:G2"/>
    <mergeCell ref="A3:G3"/>
    <mergeCell ref="A5:G5"/>
    <mergeCell ref="A7:G7"/>
    <mergeCell ref="A4:H4"/>
    <mergeCell ref="A6:H6"/>
  </mergeCells>
  <printOptions/>
  <pageMargins left="0.31496062992125984" right="0.31496062992125984" top="0.7874015748031497" bottom="0.3937007874015748" header="0.31496062992125984" footer="0.31496062992125984"/>
  <pageSetup horizontalDpi="1200" verticalDpi="1200" orientation="portrait" paperSize="9" scale="85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Mariana Rodrigues</cp:lastModifiedBy>
  <cp:lastPrinted>2023-06-23T17:40:16Z</cp:lastPrinted>
  <dcterms:created xsi:type="dcterms:W3CDTF">2015-02-24T11:41:13Z</dcterms:created>
  <dcterms:modified xsi:type="dcterms:W3CDTF">2023-06-23T17:40:21Z</dcterms:modified>
  <cp:category/>
  <cp:version/>
  <cp:contentType/>
  <cp:contentStatus/>
</cp:coreProperties>
</file>