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Anexo 17" sheetId="8" r:id="rId1"/>
    <sheet name="abril-24" sheetId="12" r:id="rId2"/>
  </sheets>
  <definedNames>
    <definedName name="_xlnm._FilterDatabase" localSheetId="1" hidden="1">'abril-24'!$A$8:$H$197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<sst xmlns="http://schemas.openxmlformats.org/spreadsheetml/2006/main" count="886" uniqueCount="318">
  <si>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</si>
  <si>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</si>
  <si>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</si>
  <si>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</si>
  <si>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</si>
  <si>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</si>
  <si>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</si>
  <si>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</si>
  <si>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</si>
  <si>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</si>
  <si>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</si>
  <si>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</si>
  <si>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</si>
  <si>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</si>
  <si>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</si>
  <si>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</si>
  <si>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</si>
  <si>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</si>
  <si>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</si>
  <si>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</si>
  <si>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</si>
  <si>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</si>
  <si>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</si>
  <si>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</si>
  <si>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</si>
  <si>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</si>
  <si>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</si>
  <si>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</si>
  <si>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</si>
  <si>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</si>
  <si>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</si>
  <si>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</si>
  <si>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</si>
  <si>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</si>
  <si>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</si>
  <si>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</si>
  <si>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</si>
  <si>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</si>
  <si>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</si>
  <si>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</si>
  <si>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</si>
  <si>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</si>
  <si>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</si>
  <si>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</si>
  <si>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</si>
  <si>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</si>
  <si>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</si>
  <si>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</si>
  <si>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</si>
  <si>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</si>
  <si>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</si>
  <si>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</si>
  <si>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</si>
  <si>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</si>
  <si>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</si>
  <si>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</si>
  <si>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</si>
  <si>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</si>
  <si>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</si>
  <si>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</si>
  <si>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</si>
  <si>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</si>
  <si>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</si>
  <si>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</si>
  <si>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</si>
  <si>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</si>
  <si>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</si>
  <si>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</si>
  <si>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</si>
  <si>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</si>
  <si>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</si>
  <si>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</si>
  <si>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</si>
  <si>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</si>
  <si>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</si>
  <si>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</si>
  <si>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</si>
  <si>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</si>
  <si>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</si>
  <si>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</si>
  <si>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</si>
  <si>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</si>
  <si>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</si>
  <si>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</si>
  <si>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</si>
  <si>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</si>
  <si>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</si>
  <si>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</si>
  <si>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</si>
  <si>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</si>
  <si>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</si>
  <si>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</si>
  <si>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</si>
  <si>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</si>
  <si>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</si>
  <si>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</si>
  <si>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</si>
  <si>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</si>
  <si>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</si>
  <si>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</si>
  <si>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</si>
  <si>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</si>
  <si>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</si>
  <si>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</si>
  <si>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</si>
  <si>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</si>
  <si>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</si>
  <si>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</si>
  <si>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</si>
  <si>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</si>
  <si>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</si>
  <si>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</si>
  <si>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pensão alimentícia</t>
  </si>
  <si>
    <t>Contrib assistencial</t>
  </si>
  <si>
    <t>mens sindicato</t>
  </si>
  <si>
    <t>02/01/2023 a 31/01/2023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</si>
  <si>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</si>
  <si>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</si>
  <si>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</si>
  <si>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</si>
  <si>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</si>
  <si>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</si>
  <si>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</si>
  <si>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</si>
  <si>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</si>
  <si>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</si>
  <si>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</si>
  <si>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</si>
  <si>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</si>
  <si>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</si>
  <si>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</si>
  <si>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</si>
  <si>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</si>
  <si>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</si>
  <si>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</si>
  <si>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</si>
  <si>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</si>
  <si>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</si>
  <si>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</si>
  <si>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</si>
  <si>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</si>
  <si>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</si>
  <si>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</si>
  <si>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</si>
  <si>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</si>
  <si>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</si>
  <si>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</si>
  <si>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</si>
  <si>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</si>
  <si>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</si>
  <si>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</si>
  <si>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</si>
  <si>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</si>
  <si>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</si>
  <si>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</si>
  <si>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</si>
  <si>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</si>
  <si>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</si>
  <si>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</si>
  <si>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</si>
  <si>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</si>
  <si>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</si>
  <si>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</si>
  <si>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</si>
  <si>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</si>
  <si>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</si>
  <si>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</si>
  <si>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</si>
  <si>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</si>
  <si>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</si>
  <si>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</si>
  <si>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</si>
  <si>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</si>
  <si>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</si>
  <si>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</si>
  <si>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</si>
  <si>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</si>
  <si>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</si>
  <si>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</si>
  <si>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</si>
  <si>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</si>
  <si>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</si>
  <si>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</si>
  <si>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</si>
  <si>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</si>
  <si>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</si>
  <si>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</si>
  <si>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</si>
  <si>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</si>
  <si>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</si>
  <si>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</si>
  <si>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</si>
  <si>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</si>
  <si>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</si>
  <si>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</si>
  <si>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</si>
  <si>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</si>
  <si>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</si>
  <si>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</si>
  <si>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</si>
  <si>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</si>
  <si>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Produmed Serviços Industriais e Comércio Ltda</t>
  </si>
  <si>
    <t>Kaprinter Com Servs e Locação de Equipamento</t>
  </si>
  <si>
    <t>16.893.341/0001-73</t>
  </si>
  <si>
    <t>locação de impressoras</t>
  </si>
  <si>
    <t>Ingrid da Conceição Rodrigues</t>
  </si>
  <si>
    <t>Alexandre Marques</t>
  </si>
  <si>
    <t>Maria Angelica M. da Silva Bassila</t>
  </si>
  <si>
    <t>Tesoureira</t>
  </si>
  <si>
    <t>284.896.558-47</t>
  </si>
  <si>
    <t>Termo de Convênio 02/2023</t>
  </si>
  <si>
    <t>01/01/2024 a 31/12/2024</t>
  </si>
  <si>
    <t>Concessão de Subvenção do Município de Guararema para custeio das despesas de manutenção do atendimento à Saúde, conforme Plano de Trabalho, constante do Processo Administrativo nº 13128 de 30 de outubro de 2023.</t>
  </si>
  <si>
    <t>Os signatários, na qualidade de representantes da Santa Casa de Misericórdia de Guararem vem indicar, na forma abaixo detalhada, as despesas incorridas e pagas no exercício/2024 bem como as despesas a pagar no exercício seguinte.</t>
  </si>
  <si>
    <t>medicamentos</t>
  </si>
  <si>
    <t>Efath Serviços Especializados Ltda</t>
  </si>
  <si>
    <t>43.813.540/0001-05</t>
  </si>
  <si>
    <t>Pioneira Saneamento e Limpeza Urbana Ltda</t>
  </si>
  <si>
    <t>62.719.083/0022-55</t>
  </si>
  <si>
    <t>coleta de resíduos</t>
  </si>
  <si>
    <t>Sind dos Enfermeiros do Estado de SP</t>
  </si>
  <si>
    <t>52.169.117/0001-05</t>
  </si>
  <si>
    <t>férias</t>
  </si>
  <si>
    <t>Comercial Cirurgica Rioclarense Ltda</t>
  </si>
  <si>
    <t>67.729.178/0004-91</t>
  </si>
  <si>
    <t>08.231.734/0001-93</t>
  </si>
  <si>
    <t>Cirurgica São José Ltda</t>
  </si>
  <si>
    <t>55.309.074/0001-04</t>
  </si>
  <si>
    <t>00.874.929/0001-40</t>
  </si>
  <si>
    <t>Dimaster Comércio de Produtos Hospitalares Ltda</t>
  </si>
  <si>
    <t>02.520.829/0004-93</t>
  </si>
  <si>
    <t>CBS Médico Cientifica Ltda</t>
  </si>
  <si>
    <t>48.791.685/0001-68</t>
  </si>
  <si>
    <t>D Gonçalves Instrumentos Ltda</t>
  </si>
  <si>
    <t>04.817.909/0001-98</t>
  </si>
  <si>
    <t>Bioline Fios Cirurgicos Ltda</t>
  </si>
  <si>
    <t>37.844.479/0002-33</t>
  </si>
  <si>
    <t>Med Center Comercial Ltda</t>
  </si>
  <si>
    <t>00.647.935/0001-64</t>
  </si>
  <si>
    <t>08.774.906/0001-75</t>
  </si>
  <si>
    <t>12.799.986/0001-90</t>
  </si>
  <si>
    <t>07.556.205/0001-05</t>
  </si>
  <si>
    <t>67.620.377/0051-83</t>
  </si>
  <si>
    <t>Centroeste Carnes e Derivados Ltda</t>
  </si>
  <si>
    <t>03.802.108/0001-96</t>
  </si>
  <si>
    <t>Comercial de Alimentos Caetano Ltda</t>
  </si>
  <si>
    <t>10.454.303/0001-38</t>
  </si>
  <si>
    <t>Camila Yukie Goto</t>
  </si>
  <si>
    <t>43.231.645/0001-48</t>
  </si>
  <si>
    <t>material de limpeza</t>
  </si>
  <si>
    <t>08.189.587/0001-30</t>
  </si>
  <si>
    <t>Sales Distribuidora Ltda</t>
  </si>
  <si>
    <t>47.978.428/0001-77</t>
  </si>
  <si>
    <t>Lider Vale Produtos e Equip para Limpeza Ltda</t>
  </si>
  <si>
    <t>02.947.234/0001-76</t>
  </si>
  <si>
    <t>Spartan do Brasil Produtos Quimicos Ltda</t>
  </si>
  <si>
    <t>46.256.772/0002-70</t>
  </si>
  <si>
    <t>59.529.156/0001-07</t>
  </si>
  <si>
    <t>material gráfico</t>
  </si>
  <si>
    <t>material</t>
  </si>
  <si>
    <t>Reval Atacado de Papelaria Ltda</t>
  </si>
  <si>
    <t>52.434.156/0001-84</t>
  </si>
  <si>
    <t>material de escritório</t>
  </si>
  <si>
    <t>65.069.593/0001-98</t>
  </si>
  <si>
    <t>Reversão Produções Gráficas Ltda Me</t>
  </si>
  <si>
    <t>01.383.391/0001-33</t>
  </si>
  <si>
    <t>35.820.448/0100-18</t>
  </si>
  <si>
    <t>exame tomografia</t>
  </si>
  <si>
    <t>C M Hospitalar S. A</t>
  </si>
  <si>
    <t>12.420.164/0001-57</t>
  </si>
  <si>
    <t>medicamento</t>
  </si>
  <si>
    <t>Md Medicamentos Ltda</t>
  </si>
  <si>
    <t>53.278.630/0001-99</t>
  </si>
  <si>
    <t>Futura Comercio de Produtos Médicos e Hospitalares Ltda</t>
  </si>
  <si>
    <t>Camahe Ind Com Exp Imp Prod p/ Saude Ltda</t>
  </si>
  <si>
    <t>10.220.940/0001-40</t>
  </si>
  <si>
    <t>Hospdrogas Comercial Ltda Epp</t>
  </si>
  <si>
    <t>Empório Médico Com Prod Hosp Ltda</t>
  </si>
  <si>
    <t>04.008.658/0001-09</t>
  </si>
  <si>
    <t>Supermed Com  e Imp de Prod Med e Hospit Ltda</t>
  </si>
  <si>
    <t>11.206.099/0004-41</t>
  </si>
  <si>
    <t>Supermed Com e Imp de Prod Med e Hospit Ltda</t>
  </si>
  <si>
    <t>11.206.099/0001-07</t>
  </si>
  <si>
    <t>MD Medicamentos Ltda</t>
  </si>
  <si>
    <t>Supermed Com Imp de Prod Med e Hosp it Ltda</t>
  </si>
  <si>
    <t>Cirurgica São Jose Ltda</t>
  </si>
  <si>
    <t>67.729.178/0002-20</t>
  </si>
  <si>
    <t>Ativa Médico Cirugica Ltda</t>
  </si>
  <si>
    <t>09.182.725/0001-12</t>
  </si>
  <si>
    <t>Supemed Com e Imp. De Prod Med e Hospit Ltda</t>
  </si>
  <si>
    <t>Master Diagnostica Prod Lab e Hosp Ltda</t>
  </si>
  <si>
    <t>Supermed Com Imp de Prod Med e Hospit Ltda</t>
  </si>
  <si>
    <t>Copolfood Com Prod Alimentícios Ltda</t>
  </si>
  <si>
    <t>gên. Alimentícios (parcial)</t>
  </si>
  <si>
    <t>Nova Mega G Atacadista de Alimentos S.A</t>
  </si>
  <si>
    <t>19.043.440/0002-35</t>
  </si>
  <si>
    <t>Minerva S.A</t>
  </si>
  <si>
    <t>J. Padua Gráficos Ltda</t>
  </si>
  <si>
    <t>Tanby Comércio de Papeis Ltda</t>
  </si>
  <si>
    <t>Sit de Serv RB Qaulity Com de Embalagens Ltda</t>
  </si>
  <si>
    <t>Efeito Impressos Eireli</t>
  </si>
  <si>
    <t>28.612.878/0001-05</t>
  </si>
  <si>
    <t xml:space="preserve">material gráfico </t>
  </si>
  <si>
    <t xml:space="preserve">Celio Demetrio dos Santos </t>
  </si>
  <si>
    <t>47.335.589/0001-42</t>
  </si>
  <si>
    <t>Galdino A. Siueira Filho Padaria Me</t>
  </si>
  <si>
    <t>Cedeco Diagnóstico Médicos Ltda</t>
  </si>
  <si>
    <t>01.463.474/0002-13</t>
  </si>
  <si>
    <t>rescisão</t>
  </si>
  <si>
    <t>material (repelente)</t>
  </si>
  <si>
    <t>J Padua Gráficos Ltda</t>
  </si>
  <si>
    <t>medicamento (parcial)</t>
  </si>
  <si>
    <t>material de limpeza(parcial)</t>
  </si>
  <si>
    <t>Transf. Bancária nº 9566183 constante do Extrato</t>
  </si>
  <si>
    <t>Transf. Bancária nº 6843290 constante do Extrato</t>
  </si>
  <si>
    <t>Transf. Bancária nº 4847414 constante do Extrato</t>
  </si>
  <si>
    <t>Guararema, 02 de maio de 2024.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</si>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</sst>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2" fillId="2" borderId="1" xfId="20" applyFont="1" applyFill="1" applyBorder="1"/>
    <xf numFmtId="14" fontId="13" fillId="0" borderId="1" xfId="0" applyNumberFormat="1" applyFont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0" fontId="11" fillId="0" borderId="1" xfId="0" applyFont="1" applyBorder="1" applyAlignment="1">
      <alignment horizontal="left"/>
    </xf>
    <xf numFmtId="164" fontId="24" fillId="0" borderId="0" xfId="20" applyFont="1" applyFill="1" applyBorder="1"/>
    <xf numFmtId="164" fontId="0" fillId="0" borderId="0" xfId="20" applyFont="1" applyFill="1"/>
    <xf numFmtId="164" fontId="0" fillId="0" borderId="0" xfId="20" applyFont="1" applyBorder="1"/>
    <xf numFmtId="44" fontId="0" fillId="0" borderId="0" xfId="0" applyNumberForma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2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tabSelected="1" workbookViewId="0" topLeftCell="A1">
      <selection activeCell="D69" sqref="D69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  <col min="14" max="14" width="11.00390625" style="0" customWidth="1"/>
  </cols>
  <sheetData>
    <row r="1" spans="1:6" ht="15">
      <c r="A1" s="70" t="s">
        <v>102</v>
      </c>
      <c r="B1" s="70"/>
      <c r="C1" s="70"/>
      <c r="D1" s="70"/>
      <c r="E1" s="70"/>
      <c r="F1" s="70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0" t="s">
        <v>78</v>
      </c>
      <c r="B3" s="70"/>
      <c r="C3" s="70"/>
      <c r="D3" s="70"/>
      <c r="E3" s="70"/>
      <c r="F3" s="70"/>
    </row>
    <row r="4" spans="1:6" ht="15">
      <c r="A4" s="70" t="s">
        <v>0</v>
      </c>
      <c r="B4" s="70"/>
      <c r="C4" s="70"/>
      <c r="D4" s="70"/>
      <c r="E4" s="70"/>
      <c r="F4" s="70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0" t="s">
        <v>94</v>
      </c>
      <c r="B6" s="70"/>
      <c r="C6" s="70"/>
      <c r="D6" s="70"/>
      <c r="E6" s="70"/>
      <c r="F6" s="70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89</v>
      </c>
      <c r="B8" s="1" t="s">
        <v>15</v>
      </c>
      <c r="C8" s="1"/>
      <c r="D8" s="1"/>
      <c r="E8" s="1"/>
      <c r="F8" s="1"/>
    </row>
    <row r="9" spans="1:6" ht="15">
      <c r="A9" s="4" t="s">
        <v>90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91</v>
      </c>
      <c r="B12" s="1" t="s">
        <v>206</v>
      </c>
      <c r="C12" s="1"/>
      <c r="D12" s="1"/>
      <c r="E12" s="1"/>
      <c r="F12" s="1"/>
    </row>
    <row r="13" spans="1:6" ht="15">
      <c r="A13" s="4" t="s">
        <v>27</v>
      </c>
      <c r="B13" s="42" t="s">
        <v>209</v>
      </c>
      <c r="C13" s="1"/>
      <c r="D13" s="1"/>
      <c r="E13" s="1"/>
      <c r="F13" s="1"/>
    </row>
    <row r="14" spans="1:6" ht="51.75" customHeight="1">
      <c r="A14" s="4" t="s">
        <v>92</v>
      </c>
      <c r="B14" s="90" t="s">
        <v>212</v>
      </c>
      <c r="C14" s="90"/>
      <c r="D14" s="90"/>
      <c r="E14" s="90"/>
      <c r="F14" s="90"/>
    </row>
    <row r="15" spans="1:6" ht="15">
      <c r="A15" s="4" t="s">
        <v>3</v>
      </c>
      <c r="B15" s="9">
        <v>2024</v>
      </c>
      <c r="C15" s="1"/>
      <c r="D15" s="1"/>
      <c r="E15" s="1"/>
      <c r="F15" s="1"/>
    </row>
    <row r="16" spans="1:6" ht="15">
      <c r="A16" s="4" t="s">
        <v>93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91" t="s">
        <v>29</v>
      </c>
      <c r="D18" s="92"/>
      <c r="E18" s="93" t="s">
        <v>30</v>
      </c>
      <c r="F18" s="93"/>
    </row>
    <row r="19" spans="1:9" ht="15">
      <c r="A19" s="12" t="s">
        <v>210</v>
      </c>
      <c r="B19" s="52">
        <v>45286</v>
      </c>
      <c r="C19" s="80" t="s">
        <v>211</v>
      </c>
      <c r="D19" s="81"/>
      <c r="E19" s="83">
        <v>17550000</v>
      </c>
      <c r="F19" s="83"/>
      <c r="I19" s="21"/>
    </row>
    <row r="20" spans="1:9" ht="15">
      <c r="A20" s="12"/>
      <c r="B20" s="47"/>
      <c r="C20" s="80"/>
      <c r="D20" s="81"/>
      <c r="E20" s="84"/>
      <c r="F20" s="84"/>
      <c r="I20" s="20"/>
    </row>
    <row r="21" spans="1:9" ht="13.5" customHeight="1">
      <c r="A21" s="12"/>
      <c r="B21" s="47"/>
      <c r="C21" s="89"/>
      <c r="D21" s="89"/>
      <c r="E21" s="94"/>
      <c r="F21" s="94"/>
      <c r="I21" s="20"/>
    </row>
    <row r="22" spans="1:6" ht="15">
      <c r="A22" s="87" t="s">
        <v>75</v>
      </c>
      <c r="B22" s="88"/>
      <c r="C22" s="88"/>
      <c r="D22" s="88"/>
      <c r="E22" s="88"/>
      <c r="F22" s="88"/>
    </row>
    <row r="23" spans="1:6" ht="28.5" customHeight="1">
      <c r="A23" s="18" t="s">
        <v>31</v>
      </c>
      <c r="B23" s="18" t="s">
        <v>32</v>
      </c>
      <c r="C23" s="18" t="s">
        <v>33</v>
      </c>
      <c r="D23" s="85" t="s">
        <v>34</v>
      </c>
      <c r="E23" s="85"/>
      <c r="F23" s="18" t="s">
        <v>5</v>
      </c>
    </row>
    <row r="24" spans="1:10" ht="27" customHeight="1">
      <c r="A24" s="63">
        <v>45384</v>
      </c>
      <c r="B24" s="39">
        <v>850000</v>
      </c>
      <c r="C24" s="63">
        <v>45384</v>
      </c>
      <c r="D24" s="86" t="s">
        <v>313</v>
      </c>
      <c r="E24" s="86"/>
      <c r="F24" s="39">
        <v>850000</v>
      </c>
      <c r="J24" s="20"/>
    </row>
    <row r="25" spans="1:10" ht="27" customHeight="1">
      <c r="A25" s="63"/>
      <c r="B25" s="39"/>
      <c r="C25" s="63">
        <v>45392</v>
      </c>
      <c r="D25" s="86" t="s">
        <v>314</v>
      </c>
      <c r="E25" s="86"/>
      <c r="F25" s="39">
        <v>850000</v>
      </c>
      <c r="J25" s="20"/>
    </row>
    <row r="26" spans="1:11" ht="27" customHeight="1">
      <c r="A26" s="63"/>
      <c r="B26" s="39"/>
      <c r="C26" s="63">
        <v>45405</v>
      </c>
      <c r="D26" s="86" t="s">
        <v>315</v>
      </c>
      <c r="E26" s="86"/>
      <c r="F26" s="39">
        <v>95000</v>
      </c>
      <c r="I26" s="21"/>
      <c r="J26" s="20"/>
      <c r="K26" s="20"/>
    </row>
    <row r="27" spans="1:11" ht="27" customHeight="1">
      <c r="A27" s="63"/>
      <c r="B27" s="39"/>
      <c r="C27" s="63"/>
      <c r="D27" s="86"/>
      <c r="E27" s="86"/>
      <c r="F27" s="39"/>
      <c r="J27" s="20"/>
      <c r="K27" s="20"/>
    </row>
    <row r="28" spans="1:11" ht="27" customHeight="1">
      <c r="A28" s="63"/>
      <c r="B28" s="39"/>
      <c r="C28" s="63"/>
      <c r="D28" s="86"/>
      <c r="E28" s="86"/>
      <c r="F28" s="39"/>
      <c r="J28" s="20"/>
      <c r="K28" s="20"/>
    </row>
    <row r="29" spans="1:11" ht="15">
      <c r="A29" s="72" t="s">
        <v>76</v>
      </c>
      <c r="B29" s="72"/>
      <c r="C29" s="72"/>
      <c r="D29" s="72"/>
      <c r="E29" s="72"/>
      <c r="F29" s="39">
        <v>6149.32</v>
      </c>
      <c r="J29" s="20"/>
      <c r="K29" s="20"/>
    </row>
    <row r="30" spans="1:11" ht="15">
      <c r="A30" s="72" t="s">
        <v>35</v>
      </c>
      <c r="B30" s="72"/>
      <c r="C30" s="72"/>
      <c r="D30" s="72"/>
      <c r="E30" s="72"/>
      <c r="F30" s="8">
        <f>SUM(F24:F28)</f>
        <v>1795000</v>
      </c>
      <c r="J30" s="20"/>
      <c r="K30" s="20"/>
    </row>
    <row r="31" spans="1:11" ht="15">
      <c r="A31" s="72" t="s">
        <v>36</v>
      </c>
      <c r="B31" s="72"/>
      <c r="C31" s="72"/>
      <c r="D31" s="72"/>
      <c r="E31" s="72"/>
      <c r="F31" s="39">
        <v>511</v>
      </c>
      <c r="H31" s="50" t="s">
        <v>115</v>
      </c>
      <c r="J31" s="20"/>
      <c r="K31" s="20"/>
    </row>
    <row r="32" spans="1:11" ht="15">
      <c r="A32" s="72" t="s">
        <v>37</v>
      </c>
      <c r="B32" s="72"/>
      <c r="C32" s="72"/>
      <c r="D32" s="72"/>
      <c r="E32" s="72"/>
      <c r="F32" s="8">
        <v>0</v>
      </c>
      <c r="J32" s="20"/>
      <c r="K32" s="20"/>
    </row>
    <row r="33" spans="1:11" ht="15">
      <c r="A33" s="72" t="s">
        <v>38</v>
      </c>
      <c r="B33" s="72"/>
      <c r="C33" s="72"/>
      <c r="D33" s="72"/>
      <c r="E33" s="72"/>
      <c r="F33" s="8">
        <f>F29+F30+F31+F32</f>
        <v>1801660.32</v>
      </c>
      <c r="J33" s="20"/>
      <c r="K33" s="20"/>
    </row>
    <row r="34" spans="1:11" ht="15">
      <c r="A34" s="72" t="s">
        <v>77</v>
      </c>
      <c r="B34" s="72"/>
      <c r="C34" s="72"/>
      <c r="D34" s="72"/>
      <c r="E34" s="72"/>
      <c r="F34" s="8">
        <v>0</v>
      </c>
      <c r="K34" s="20"/>
    </row>
    <row r="35" spans="1:11" ht="15">
      <c r="A35" s="72" t="s">
        <v>39</v>
      </c>
      <c r="B35" s="72"/>
      <c r="C35" s="72"/>
      <c r="D35" s="72"/>
      <c r="E35" s="72"/>
      <c r="F35" s="7">
        <f>F33+F34</f>
        <v>1801660.32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70" t="s">
        <v>102</v>
      </c>
      <c r="B53" s="70"/>
      <c r="C53" s="70"/>
      <c r="D53" s="70"/>
      <c r="E53" s="70"/>
      <c r="F53" s="70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70" t="s">
        <v>78</v>
      </c>
      <c r="B55" s="70"/>
      <c r="C55" s="70"/>
      <c r="D55" s="70"/>
      <c r="E55" s="70"/>
      <c r="F55" s="70"/>
    </row>
    <row r="56" spans="1:6" ht="16.5" customHeight="1">
      <c r="A56" s="70" t="s">
        <v>0</v>
      </c>
      <c r="B56" s="70"/>
      <c r="C56" s="70"/>
      <c r="D56" s="70"/>
      <c r="E56" s="70"/>
      <c r="F56" s="70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70" t="s">
        <v>94</v>
      </c>
      <c r="B58" s="70"/>
      <c r="C58" s="70"/>
      <c r="D58" s="70"/>
      <c r="E58" s="70"/>
      <c r="F58" s="70"/>
    </row>
    <row r="59" ht="13.5" customHeight="1"/>
    <row r="60" spans="1:6" ht="38.25" customHeight="1">
      <c r="A60" s="95" t="s">
        <v>213</v>
      </c>
      <c r="B60" s="95"/>
      <c r="C60" s="95"/>
      <c r="D60" s="95"/>
      <c r="E60" s="95"/>
      <c r="F60" s="95"/>
    </row>
    <row r="61" ht="9.75" customHeight="1"/>
    <row r="62" spans="1:6" ht="15.75" customHeight="1">
      <c r="A62" s="82" t="s">
        <v>80</v>
      </c>
      <c r="B62" s="82"/>
      <c r="C62" s="82"/>
      <c r="D62" s="82"/>
      <c r="E62" s="82"/>
      <c r="F62" s="82"/>
    </row>
    <row r="63" spans="1:6" ht="12" customHeight="1">
      <c r="A63" s="96" t="s">
        <v>42</v>
      </c>
      <c r="B63" s="96"/>
      <c r="C63" s="96"/>
      <c r="D63" s="96"/>
      <c r="E63" s="96"/>
      <c r="F63" s="96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81</v>
      </c>
      <c r="F64" s="15" t="s">
        <v>47</v>
      </c>
    </row>
    <row r="65" spans="1:6" ht="20.1" customHeight="1">
      <c r="A65" s="12" t="s">
        <v>21</v>
      </c>
      <c r="B65" s="43">
        <v>722932.41</v>
      </c>
      <c r="C65" s="43">
        <v>0</v>
      </c>
      <c r="D65" s="43">
        <v>722932.41</v>
      </c>
      <c r="E65" s="43">
        <f>C65+D65</f>
        <v>722932.41</v>
      </c>
      <c r="F65" s="10">
        <v>0</v>
      </c>
    </row>
    <row r="66" spans="1:6" ht="20.1" customHeight="1">
      <c r="A66" s="12" t="s">
        <v>23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3">
        <v>23050.75</v>
      </c>
      <c r="C67" s="43">
        <v>0</v>
      </c>
      <c r="D67" s="43">
        <v>23050.75</v>
      </c>
      <c r="E67" s="43">
        <f t="shared" si="0"/>
        <v>23050.75</v>
      </c>
      <c r="F67" s="10">
        <v>0</v>
      </c>
    </row>
    <row r="68" spans="1:9" ht="20.1" customHeight="1">
      <c r="A68" s="12" t="s">
        <v>69</v>
      </c>
      <c r="B68" s="43">
        <v>38903.85</v>
      </c>
      <c r="C68" s="43">
        <v>0</v>
      </c>
      <c r="D68" s="43">
        <v>38903.85</v>
      </c>
      <c r="E68" s="43">
        <f t="shared" si="0"/>
        <v>38903.85</v>
      </c>
      <c r="F68" s="10">
        <v>0</v>
      </c>
      <c r="I68" s="34"/>
    </row>
    <row r="69" spans="1:9" ht="20.1" customHeight="1">
      <c r="A69" s="12" t="s">
        <v>20</v>
      </c>
      <c r="B69" s="43">
        <v>14098</v>
      </c>
      <c r="C69" s="43">
        <v>0</v>
      </c>
      <c r="D69" s="43">
        <v>14098</v>
      </c>
      <c r="E69" s="43">
        <f t="shared" si="0"/>
        <v>14098</v>
      </c>
      <c r="F69" s="10">
        <v>0</v>
      </c>
      <c r="I69" s="34"/>
    </row>
    <row r="70" spans="1:6" ht="20.1" customHeight="1">
      <c r="A70" s="14" t="s">
        <v>24</v>
      </c>
      <c r="B70" s="43">
        <v>38474</v>
      </c>
      <c r="C70" s="43">
        <v>0</v>
      </c>
      <c r="D70" s="43">
        <v>38474</v>
      </c>
      <c r="E70" s="43">
        <f t="shared" si="0"/>
        <v>38474</v>
      </c>
      <c r="F70" s="10">
        <v>0</v>
      </c>
    </row>
    <row r="71" spans="1:6" ht="20.1" customHeight="1">
      <c r="A71" s="12" t="s">
        <v>48</v>
      </c>
      <c r="B71" s="43">
        <v>726227.32</v>
      </c>
      <c r="C71" s="43">
        <v>0</v>
      </c>
      <c r="D71" s="43">
        <v>726227.32</v>
      </c>
      <c r="E71" s="43">
        <f t="shared" si="0"/>
        <v>726227.32</v>
      </c>
      <c r="F71" s="10">
        <v>0</v>
      </c>
    </row>
    <row r="72" spans="1:9" ht="20.1" customHeight="1">
      <c r="A72" s="14" t="s">
        <v>22</v>
      </c>
      <c r="B72" s="43">
        <v>137270.67</v>
      </c>
      <c r="C72" s="43">
        <v>0</v>
      </c>
      <c r="D72" s="43">
        <v>137270.67</v>
      </c>
      <c r="E72" s="43">
        <f t="shared" si="0"/>
        <v>137270.67</v>
      </c>
      <c r="F72" s="10">
        <v>0</v>
      </c>
      <c r="I72" s="41"/>
    </row>
    <row r="73" spans="1:6" ht="20.1" customHeight="1">
      <c r="A73" s="12" t="s">
        <v>49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25</v>
      </c>
      <c r="B74" s="43">
        <v>9052.93</v>
      </c>
      <c r="C74" s="43">
        <v>0</v>
      </c>
      <c r="D74" s="43">
        <v>9052.93</v>
      </c>
      <c r="E74" s="43">
        <f t="shared" si="0"/>
        <v>9052.93</v>
      </c>
      <c r="F74" s="10">
        <v>0</v>
      </c>
    </row>
    <row r="75" spans="1:9" ht="20.1" customHeight="1">
      <c r="A75" s="12" t="s">
        <v>50</v>
      </c>
      <c r="B75" s="43">
        <v>29780.71</v>
      </c>
      <c r="C75" s="43">
        <v>0</v>
      </c>
      <c r="D75" s="43">
        <v>29780.71</v>
      </c>
      <c r="E75" s="43">
        <f t="shared" si="0"/>
        <v>29780.71</v>
      </c>
      <c r="F75" s="10">
        <v>0</v>
      </c>
      <c r="I75" s="41"/>
    </row>
    <row r="76" spans="1:9" ht="20.1" customHeight="1">
      <c r="A76" s="12" t="s">
        <v>51</v>
      </c>
      <c r="B76" s="43">
        <v>8600.86</v>
      </c>
      <c r="C76" s="43">
        <v>0</v>
      </c>
      <c r="D76" s="43">
        <v>8600.86</v>
      </c>
      <c r="E76" s="43">
        <f t="shared" si="0"/>
        <v>8600.86</v>
      </c>
      <c r="F76" s="10">
        <v>0</v>
      </c>
      <c r="I76" s="34"/>
    </row>
    <row r="77" spans="1:9" ht="20.1" customHeight="1">
      <c r="A77" s="14" t="s">
        <v>52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54</v>
      </c>
      <c r="B79" s="43">
        <v>141.9</v>
      </c>
      <c r="C79" s="43">
        <v>0</v>
      </c>
      <c r="D79" s="43">
        <v>141.9</v>
      </c>
      <c r="E79" s="43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3">
        <v>45872.33</v>
      </c>
      <c r="C80" s="43">
        <v>0</v>
      </c>
      <c r="D80" s="43">
        <v>45872.33</v>
      </c>
      <c r="E80" s="43">
        <f t="shared" si="0"/>
        <v>45872.33</v>
      </c>
      <c r="F80" s="10">
        <v>0</v>
      </c>
      <c r="I80" s="34"/>
    </row>
    <row r="81" spans="1:11" ht="20.1" customHeight="1">
      <c r="A81" s="23" t="s">
        <v>6</v>
      </c>
      <c r="B81" s="24">
        <f>SUM(B65:B80)</f>
        <v>1794405.73</v>
      </c>
      <c r="C81" s="24">
        <f>SUM(C65:C80)</f>
        <v>0</v>
      </c>
      <c r="D81" s="24">
        <f>SUM(D65:D80)</f>
        <v>1794405.73</v>
      </c>
      <c r="E81" s="24">
        <f t="shared" si="0"/>
        <v>1794405.73</v>
      </c>
      <c r="F81" s="24">
        <f>SUM(F65:F80)</f>
        <v>0</v>
      </c>
      <c r="I81" s="34"/>
      <c r="J81" s="34"/>
      <c r="K81" s="34"/>
    </row>
    <row r="82" spans="1:11" ht="15">
      <c r="A82" s="16" t="s">
        <v>55</v>
      </c>
      <c r="I82" s="34"/>
      <c r="K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71" t="s">
        <v>59</v>
      </c>
      <c r="B86" s="71"/>
      <c r="C86" s="71"/>
      <c r="D86" s="71"/>
      <c r="E86" s="71"/>
      <c r="F86" s="71"/>
    </row>
    <row r="87" spans="1:6" ht="44.25" customHeight="1">
      <c r="A87" s="73" t="s">
        <v>70</v>
      </c>
      <c r="B87" s="73"/>
      <c r="C87" s="73"/>
      <c r="D87" s="73"/>
      <c r="E87" s="73"/>
      <c r="F87" s="73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70" t="s">
        <v>102</v>
      </c>
      <c r="B93" s="70"/>
      <c r="C93" s="70"/>
      <c r="D93" s="70"/>
      <c r="E93" s="70"/>
      <c r="F93" s="70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70" t="s">
        <v>78</v>
      </c>
      <c r="B95" s="70"/>
      <c r="C95" s="70"/>
      <c r="D95" s="70"/>
      <c r="E95" s="70"/>
      <c r="F95" s="70"/>
    </row>
    <row r="96" spans="1:6" ht="20.1" customHeight="1">
      <c r="A96" s="70" t="s">
        <v>0</v>
      </c>
      <c r="B96" s="70"/>
      <c r="C96" s="70"/>
      <c r="D96" s="70"/>
      <c r="E96" s="70"/>
      <c r="F96" s="70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70" t="s">
        <v>94</v>
      </c>
      <c r="B98" s="70"/>
      <c r="C98" s="70"/>
      <c r="D98" s="70"/>
      <c r="E98" s="70"/>
      <c r="F98" s="70"/>
    </row>
    <row r="101" spans="1:6" ht="20.1" customHeight="1">
      <c r="A101" s="77" t="s">
        <v>61</v>
      </c>
      <c r="B101" s="78"/>
      <c r="C101" s="78"/>
      <c r="D101" s="78"/>
      <c r="E101" s="79"/>
      <c r="F101" s="19"/>
    </row>
    <row r="102" spans="1:11" ht="20.1" customHeight="1">
      <c r="A102" s="74" t="s">
        <v>62</v>
      </c>
      <c r="B102" s="75"/>
      <c r="C102" s="75"/>
      <c r="D102" s="75"/>
      <c r="E102" s="76"/>
      <c r="F102" s="10">
        <f>F35</f>
        <v>1801660.32</v>
      </c>
      <c r="K102" s="20"/>
    </row>
    <row r="103" spans="1:11" ht="20.1" customHeight="1">
      <c r="A103" s="74" t="s">
        <v>63</v>
      </c>
      <c r="B103" s="75"/>
      <c r="C103" s="75"/>
      <c r="D103" s="75"/>
      <c r="E103" s="76"/>
      <c r="F103" s="10">
        <f>C81+D81</f>
        <v>1794405.73</v>
      </c>
      <c r="K103" s="20"/>
    </row>
    <row r="104" spans="1:11" ht="20.1" customHeight="1">
      <c r="A104" s="74" t="s">
        <v>64</v>
      </c>
      <c r="B104" s="75"/>
      <c r="C104" s="75"/>
      <c r="D104" s="75"/>
      <c r="E104" s="76"/>
      <c r="F104" s="10">
        <f>F33-(F103-F34)</f>
        <v>7254.590000000084</v>
      </c>
      <c r="I104" s="20"/>
      <c r="K104" s="20"/>
    </row>
    <row r="105" spans="1:11" ht="20.1" customHeight="1">
      <c r="A105" s="74" t="s">
        <v>65</v>
      </c>
      <c r="B105" s="75"/>
      <c r="C105" s="75"/>
      <c r="D105" s="75"/>
      <c r="E105" s="76"/>
      <c r="F105" s="10">
        <v>0</v>
      </c>
      <c r="I105" s="20"/>
      <c r="J105" s="34"/>
      <c r="K105" s="20"/>
    </row>
    <row r="106" spans="1:11" ht="20.1" customHeight="1">
      <c r="A106" s="74" t="s">
        <v>79</v>
      </c>
      <c r="B106" s="75"/>
      <c r="C106" s="75"/>
      <c r="D106" s="75"/>
      <c r="E106" s="76"/>
      <c r="F106" s="10">
        <f>F104-F105</f>
        <v>7254.590000000084</v>
      </c>
      <c r="I106" s="20"/>
      <c r="J106" s="34"/>
      <c r="K106" s="20"/>
    </row>
    <row r="107" spans="9:13" ht="15">
      <c r="I107" s="20"/>
      <c r="J107" s="34"/>
      <c r="K107" s="20"/>
      <c r="M107" s="34"/>
    </row>
    <row r="108" spans="9:11" ht="15">
      <c r="I108" s="34"/>
      <c r="K108" s="20"/>
    </row>
    <row r="109" spans="1:11" ht="15" customHeight="1">
      <c r="A109" s="69" t="s">
        <v>103</v>
      </c>
      <c r="B109" s="69"/>
      <c r="C109" s="69"/>
      <c r="D109" s="69"/>
      <c r="E109" s="69"/>
      <c r="F109" s="69"/>
      <c r="I109" s="21"/>
      <c r="K109" s="68"/>
    </row>
    <row r="110" spans="1:6" ht="30" customHeight="1">
      <c r="A110" s="69"/>
      <c r="B110" s="69"/>
      <c r="C110" s="69"/>
      <c r="D110" s="69"/>
      <c r="E110" s="69"/>
      <c r="F110" s="69"/>
    </row>
    <row r="111" spans="9:10" ht="15">
      <c r="I111" s="21"/>
      <c r="J111" s="20"/>
    </row>
    <row r="112" spans="1:10" ht="15">
      <c r="A112" t="s">
        <v>316</v>
      </c>
      <c r="I112" s="21"/>
      <c r="J112" s="20"/>
    </row>
    <row r="113" spans="9:10" ht="15">
      <c r="I113" s="21"/>
      <c r="J113" s="20"/>
    </row>
    <row r="114" spans="9:11" ht="15">
      <c r="I114" s="21"/>
      <c r="J114" s="20"/>
      <c r="K114" s="20"/>
    </row>
    <row r="115" spans="9:11" ht="15">
      <c r="I115" s="21"/>
      <c r="J115" s="20"/>
      <c r="K115" s="20"/>
    </row>
    <row r="116" spans="9:11" ht="15">
      <c r="I116" s="21"/>
      <c r="J116" s="20"/>
      <c r="K116" s="20"/>
    </row>
    <row r="117" spans="1:11" ht="15">
      <c r="A117" s="17" t="s">
        <v>206</v>
      </c>
      <c r="C117" s="17" t="s">
        <v>207</v>
      </c>
      <c r="I117" s="21"/>
      <c r="J117" s="20"/>
      <c r="K117" s="20"/>
    </row>
    <row r="118" spans="1:11" ht="15">
      <c r="A118" s="17" t="s">
        <v>7</v>
      </c>
      <c r="C118" s="17" t="s">
        <v>208</v>
      </c>
      <c r="I118" s="21"/>
      <c r="J118" s="20"/>
      <c r="K118" s="20"/>
    </row>
    <row r="119" spans="9:11" ht="15">
      <c r="I119" s="21"/>
      <c r="J119" s="21"/>
      <c r="K119" s="20"/>
    </row>
    <row r="120" spans="9:11" ht="15">
      <c r="I120" s="21"/>
      <c r="K120" s="20"/>
    </row>
    <row r="121" ht="15">
      <c r="K121" s="20"/>
    </row>
    <row r="122" spans="9:11" ht="15">
      <c r="I122" s="20"/>
      <c r="K122" s="20"/>
    </row>
    <row r="123" spans="9:11" ht="15">
      <c r="I123" s="21"/>
      <c r="K123" s="20"/>
    </row>
    <row r="124" ht="15">
      <c r="I124" s="21"/>
    </row>
  </sheetData>
  <mergeCells count="47">
    <mergeCell ref="E21:F21"/>
    <mergeCell ref="A93:F93"/>
    <mergeCell ref="A60:F60"/>
    <mergeCell ref="A63:F63"/>
    <mergeCell ref="A56:F56"/>
    <mergeCell ref="A29:E29"/>
    <mergeCell ref="A34:E34"/>
    <mergeCell ref="A35:E35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0"/>
  <sheetViews>
    <sheetView workbookViewId="0" topLeftCell="A221">
      <selection activeCell="G196" sqref="G196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58" customWidth="1"/>
    <col min="8" max="8" width="7.00390625" style="2" customWidth="1"/>
    <col min="9" max="9" width="16.140625" style="0" bestFit="1" customWidth="1"/>
    <col min="10" max="11" width="13.8515625" style="0" bestFit="1" customWidth="1"/>
    <col min="12" max="12" width="15.140625" style="0" customWidth="1"/>
  </cols>
  <sheetData>
    <row r="1" spans="1:8" ht="15">
      <c r="A1" s="82" t="s">
        <v>102</v>
      </c>
      <c r="B1" s="82"/>
      <c r="C1" s="82"/>
      <c r="D1" s="82"/>
      <c r="E1" s="82"/>
      <c r="F1" s="82"/>
      <c r="G1" s="97"/>
      <c r="H1" s="5"/>
    </row>
    <row r="2" spans="1:8" ht="15">
      <c r="A2" s="82" t="s">
        <v>8</v>
      </c>
      <c r="B2" s="82"/>
      <c r="C2" s="82"/>
      <c r="D2" s="82"/>
      <c r="E2" s="82"/>
      <c r="F2" s="82"/>
      <c r="G2" s="97"/>
      <c r="H2" s="5"/>
    </row>
    <row r="3" spans="1:8" ht="15">
      <c r="A3" s="82" t="s">
        <v>0</v>
      </c>
      <c r="B3" s="82"/>
      <c r="C3" s="82"/>
      <c r="D3" s="82"/>
      <c r="E3" s="82"/>
      <c r="F3" s="82"/>
      <c r="G3" s="97"/>
      <c r="H3" s="5"/>
    </row>
    <row r="4" spans="1:8" ht="15">
      <c r="A4" s="101"/>
      <c r="B4" s="102"/>
      <c r="C4" s="102"/>
      <c r="D4" s="102"/>
      <c r="E4" s="102"/>
      <c r="F4" s="102"/>
      <c r="G4" s="103"/>
      <c r="H4" s="104"/>
    </row>
    <row r="5" spans="1:8" ht="15">
      <c r="A5" s="98" t="s">
        <v>94</v>
      </c>
      <c r="B5" s="98"/>
      <c r="C5" s="98"/>
      <c r="D5" s="98"/>
      <c r="E5" s="98"/>
      <c r="F5" s="98"/>
      <c r="G5" s="99"/>
      <c r="H5" s="5"/>
    </row>
    <row r="6" spans="1:8" ht="15">
      <c r="A6" s="105"/>
      <c r="B6" s="106"/>
      <c r="C6" s="106"/>
      <c r="D6" s="106"/>
      <c r="E6" s="106"/>
      <c r="F6" s="106"/>
      <c r="G6" s="107"/>
      <c r="H6" s="108"/>
    </row>
    <row r="7" spans="1:8" ht="15">
      <c r="A7" s="100" t="s">
        <v>9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10</v>
      </c>
      <c r="B8" s="33" t="s">
        <v>11</v>
      </c>
      <c r="C8" s="6" t="s">
        <v>12</v>
      </c>
      <c r="D8" s="6" t="s">
        <v>95</v>
      </c>
      <c r="E8" s="26" t="s">
        <v>13</v>
      </c>
      <c r="F8" s="26"/>
      <c r="G8" s="53" t="s">
        <v>14</v>
      </c>
      <c r="H8" s="5"/>
    </row>
    <row r="9" spans="1:8" ht="23.25" customHeight="1">
      <c r="A9" s="25">
        <v>45382</v>
      </c>
      <c r="B9" s="48" t="s">
        <v>18</v>
      </c>
      <c r="C9" s="38" t="s">
        <v>317</v>
      </c>
      <c r="D9" s="5"/>
      <c r="E9" s="28" t="s">
        <v>71</v>
      </c>
      <c r="F9" s="27" t="s">
        <v>21</v>
      </c>
      <c r="G9" s="54">
        <v>459373.65</v>
      </c>
      <c r="H9" s="5">
        <v>505</v>
      </c>
    </row>
    <row r="10" spans="1:9" ht="23.25" customHeight="1">
      <c r="A10" s="25">
        <v>45382</v>
      </c>
      <c r="B10" s="48" t="s">
        <v>18</v>
      </c>
      <c r="C10" s="36" t="s">
        <v>200</v>
      </c>
      <c r="D10" s="36"/>
      <c r="E10" s="64" t="s">
        <v>112</v>
      </c>
      <c r="F10" s="37" t="s">
        <v>21</v>
      </c>
      <c r="G10" s="54">
        <v>1113.8</v>
      </c>
      <c r="H10" s="5">
        <v>39105</v>
      </c>
      <c r="I10" s="21"/>
    </row>
    <row r="11" spans="1:9" ht="23.25" customHeight="1">
      <c r="A11" s="25">
        <v>45382</v>
      </c>
      <c r="B11" s="48" t="s">
        <v>18</v>
      </c>
      <c r="C11" s="36" t="s">
        <v>205</v>
      </c>
      <c r="D11" s="36"/>
      <c r="E11" s="64" t="s">
        <v>112</v>
      </c>
      <c r="F11" s="37" t="s">
        <v>21</v>
      </c>
      <c r="G11" s="54">
        <v>568.99</v>
      </c>
      <c r="H11" s="5">
        <v>391287</v>
      </c>
      <c r="I11" s="21"/>
    </row>
    <row r="12" spans="1:8" ht="23.25" customHeight="1">
      <c r="A12" s="25">
        <v>45382</v>
      </c>
      <c r="B12" s="48" t="s">
        <v>73</v>
      </c>
      <c r="C12" s="36" t="s">
        <v>72</v>
      </c>
      <c r="D12" s="46"/>
      <c r="E12" s="46" t="s">
        <v>155</v>
      </c>
      <c r="F12" s="37" t="s">
        <v>21</v>
      </c>
      <c r="G12" s="54">
        <v>29023.5</v>
      </c>
      <c r="H12" s="5">
        <v>391920</v>
      </c>
    </row>
    <row r="13" spans="1:8" ht="23.25" customHeight="1">
      <c r="A13" s="25">
        <v>45390</v>
      </c>
      <c r="B13" s="48" t="s">
        <v>18</v>
      </c>
      <c r="C13" s="46" t="s">
        <v>82</v>
      </c>
      <c r="D13" s="46" t="s">
        <v>96</v>
      </c>
      <c r="E13" s="64" t="s">
        <v>114</v>
      </c>
      <c r="F13" s="37" t="s">
        <v>21</v>
      </c>
      <c r="G13" s="54">
        <v>911.57</v>
      </c>
      <c r="H13" s="5">
        <v>5086</v>
      </c>
    </row>
    <row r="14" spans="1:8" ht="23.25" customHeight="1">
      <c r="A14" s="25">
        <v>45387</v>
      </c>
      <c r="B14" s="48" t="s">
        <v>74</v>
      </c>
      <c r="C14" s="46" t="s">
        <v>99</v>
      </c>
      <c r="D14" s="46" t="s">
        <v>100</v>
      </c>
      <c r="E14" s="37" t="s">
        <v>113</v>
      </c>
      <c r="F14" s="37" t="s">
        <v>21</v>
      </c>
      <c r="G14" s="54">
        <v>270.87</v>
      </c>
      <c r="H14" s="5">
        <v>5082</v>
      </c>
    </row>
    <row r="15" spans="1:8" ht="25.5" customHeight="1">
      <c r="A15" s="25">
        <v>45387</v>
      </c>
      <c r="B15" s="48" t="s">
        <v>74</v>
      </c>
      <c r="C15" s="46" t="s">
        <v>220</v>
      </c>
      <c r="D15" s="46" t="s">
        <v>221</v>
      </c>
      <c r="E15" s="37" t="s">
        <v>113</v>
      </c>
      <c r="F15" s="37" t="s">
        <v>21</v>
      </c>
      <c r="G15" s="54">
        <v>1402.87</v>
      </c>
      <c r="H15" s="5">
        <v>391932</v>
      </c>
    </row>
    <row r="16" spans="1:8" ht="26.25" customHeight="1">
      <c r="A16" s="25">
        <v>45406</v>
      </c>
      <c r="B16" s="27">
        <v>366441</v>
      </c>
      <c r="C16" s="38" t="s">
        <v>101</v>
      </c>
      <c r="D16" s="38" t="s">
        <v>97</v>
      </c>
      <c r="E16" s="27" t="s">
        <v>86</v>
      </c>
      <c r="F16" s="27" t="s">
        <v>21</v>
      </c>
      <c r="G16" s="54">
        <v>48101.68</v>
      </c>
      <c r="H16" s="5">
        <v>5110</v>
      </c>
    </row>
    <row r="17" spans="1:8" ht="26.25" customHeight="1">
      <c r="A17" s="25">
        <v>45406</v>
      </c>
      <c r="B17" s="27">
        <v>67736607</v>
      </c>
      <c r="C17" s="38" t="s">
        <v>101</v>
      </c>
      <c r="D17" s="38" t="s">
        <v>97</v>
      </c>
      <c r="E17" s="27" t="s">
        <v>86</v>
      </c>
      <c r="F17" s="27" t="s">
        <v>21</v>
      </c>
      <c r="G17" s="54">
        <v>10.71</v>
      </c>
      <c r="H17" s="5">
        <v>5110</v>
      </c>
    </row>
    <row r="18" spans="1:8" ht="26.25" customHeight="1">
      <c r="A18" s="25">
        <v>45369</v>
      </c>
      <c r="B18" s="48">
        <v>18096</v>
      </c>
      <c r="C18" s="38" t="s">
        <v>88</v>
      </c>
      <c r="D18" s="38" t="s">
        <v>98</v>
      </c>
      <c r="E18" s="37" t="s">
        <v>104</v>
      </c>
      <c r="F18" s="27" t="s">
        <v>21</v>
      </c>
      <c r="G18" s="54">
        <v>2911.88</v>
      </c>
      <c r="H18" s="5">
        <v>391811</v>
      </c>
    </row>
    <row r="19" spans="1:8" ht="25.5" customHeight="1">
      <c r="A19" s="25">
        <v>45382</v>
      </c>
      <c r="B19" s="48" t="s">
        <v>84</v>
      </c>
      <c r="C19" s="38" t="s">
        <v>83</v>
      </c>
      <c r="D19" s="38" t="s">
        <v>17</v>
      </c>
      <c r="E19" s="37" t="s">
        <v>85</v>
      </c>
      <c r="F19" s="27" t="s">
        <v>21</v>
      </c>
      <c r="G19" s="54">
        <v>60740.52</v>
      </c>
      <c r="H19" s="5">
        <v>391770</v>
      </c>
    </row>
    <row r="20" spans="1:9" ht="25.5" customHeight="1">
      <c r="A20" s="25">
        <v>45382</v>
      </c>
      <c r="B20" s="48" t="s">
        <v>109</v>
      </c>
      <c r="C20" s="38" t="s">
        <v>110</v>
      </c>
      <c r="D20" s="38" t="s">
        <v>17</v>
      </c>
      <c r="E20" s="37" t="s">
        <v>85</v>
      </c>
      <c r="F20" s="27" t="s">
        <v>21</v>
      </c>
      <c r="G20" s="54">
        <v>72872.37</v>
      </c>
      <c r="H20" s="36">
        <v>391027</v>
      </c>
      <c r="I20" s="66"/>
    </row>
    <row r="21" spans="1:9" ht="25.5" customHeight="1">
      <c r="A21" s="25">
        <v>45382</v>
      </c>
      <c r="B21" s="48" t="s">
        <v>109</v>
      </c>
      <c r="C21" s="38" t="s">
        <v>110</v>
      </c>
      <c r="D21" s="38" t="s">
        <v>17</v>
      </c>
      <c r="E21" s="37" t="s">
        <v>85</v>
      </c>
      <c r="F21" s="27" t="s">
        <v>21</v>
      </c>
      <c r="G21" s="54">
        <v>32091.8</v>
      </c>
      <c r="H21" s="36">
        <v>391043</v>
      </c>
      <c r="I21" s="20"/>
    </row>
    <row r="22" spans="1:9" ht="25.5" customHeight="1">
      <c r="A22" s="25">
        <v>45359</v>
      </c>
      <c r="B22" s="48" t="s">
        <v>18</v>
      </c>
      <c r="C22" s="38" t="s">
        <v>317</v>
      </c>
      <c r="D22" s="38"/>
      <c r="E22" s="37" t="s">
        <v>222</v>
      </c>
      <c r="F22" s="27" t="s">
        <v>21</v>
      </c>
      <c r="G22" s="54">
        <v>2800.86</v>
      </c>
      <c r="H22" s="36">
        <v>504</v>
      </c>
      <c r="I22" s="20"/>
    </row>
    <row r="23" spans="1:9" ht="25.5" customHeight="1">
      <c r="A23" s="25">
        <v>45366</v>
      </c>
      <c r="B23" s="48" t="s">
        <v>18</v>
      </c>
      <c r="C23" s="38" t="s">
        <v>317</v>
      </c>
      <c r="D23" s="38"/>
      <c r="E23" s="37" t="s">
        <v>222</v>
      </c>
      <c r="F23" s="27" t="s">
        <v>21</v>
      </c>
      <c r="G23" s="54">
        <v>2893.37</v>
      </c>
      <c r="H23" s="5">
        <v>506</v>
      </c>
      <c r="I23" s="20"/>
    </row>
    <row r="24" spans="1:9" ht="25.5" customHeight="1">
      <c r="A24" s="25">
        <v>45405</v>
      </c>
      <c r="B24" s="48" t="s">
        <v>18</v>
      </c>
      <c r="C24" s="38" t="s">
        <v>317</v>
      </c>
      <c r="D24" s="38"/>
      <c r="E24" s="37" t="s">
        <v>308</v>
      </c>
      <c r="F24" s="27" t="s">
        <v>21</v>
      </c>
      <c r="G24" s="54">
        <v>7843.97</v>
      </c>
      <c r="H24" s="5">
        <v>9591506</v>
      </c>
      <c r="I24" s="20"/>
    </row>
    <row r="25" spans="1:8" ht="25.5" customHeight="1">
      <c r="A25" s="25">
        <v>45356</v>
      </c>
      <c r="B25" s="48">
        <v>530596</v>
      </c>
      <c r="C25" s="46" t="s">
        <v>237</v>
      </c>
      <c r="D25" s="38" t="s">
        <v>228</v>
      </c>
      <c r="E25" s="37" t="s">
        <v>111</v>
      </c>
      <c r="F25" s="27" t="s">
        <v>111</v>
      </c>
      <c r="G25" s="54">
        <v>301.95</v>
      </c>
      <c r="H25" s="36">
        <v>5043</v>
      </c>
    </row>
    <row r="26" spans="1:8" ht="25.5" customHeight="1">
      <c r="A26" s="25">
        <v>45358</v>
      </c>
      <c r="B26" s="48">
        <v>1402881</v>
      </c>
      <c r="C26" s="46" t="s">
        <v>268</v>
      </c>
      <c r="D26" s="38" t="s">
        <v>269</v>
      </c>
      <c r="E26" s="37" t="s">
        <v>270</v>
      </c>
      <c r="F26" s="27" t="s">
        <v>214</v>
      </c>
      <c r="G26" s="54">
        <v>503.9</v>
      </c>
      <c r="H26" s="36">
        <v>5042</v>
      </c>
    </row>
    <row r="27" spans="1:9" ht="25.5" customHeight="1">
      <c r="A27" s="25">
        <v>45378</v>
      </c>
      <c r="B27" s="48">
        <v>305</v>
      </c>
      <c r="C27" s="46" t="s">
        <v>271</v>
      </c>
      <c r="D27" s="38" t="s">
        <v>272</v>
      </c>
      <c r="E27" s="37" t="s">
        <v>111</v>
      </c>
      <c r="F27" s="27" t="s">
        <v>111</v>
      </c>
      <c r="G27" s="54">
        <v>11970</v>
      </c>
      <c r="H27" s="36">
        <v>39103</v>
      </c>
      <c r="I27" s="68"/>
    </row>
    <row r="28" spans="1:8" ht="25.5" customHeight="1">
      <c r="A28" s="25">
        <v>45358</v>
      </c>
      <c r="B28" s="48">
        <v>531549</v>
      </c>
      <c r="C28" s="46" t="s">
        <v>237</v>
      </c>
      <c r="D28" s="38" t="s">
        <v>228</v>
      </c>
      <c r="E28" s="27" t="s">
        <v>111</v>
      </c>
      <c r="F28" s="27" t="s">
        <v>111</v>
      </c>
      <c r="G28" s="54">
        <v>452</v>
      </c>
      <c r="H28" s="36">
        <v>5046</v>
      </c>
    </row>
    <row r="29" spans="1:8" ht="25.5" customHeight="1">
      <c r="A29" s="25">
        <v>45358</v>
      </c>
      <c r="B29" s="48">
        <v>165009</v>
      </c>
      <c r="C29" s="46" t="s">
        <v>273</v>
      </c>
      <c r="D29" s="38" t="s">
        <v>225</v>
      </c>
      <c r="E29" s="27" t="s">
        <v>111</v>
      </c>
      <c r="F29" s="27" t="s">
        <v>111</v>
      </c>
      <c r="G29" s="54">
        <v>826</v>
      </c>
      <c r="H29" s="36">
        <v>5047</v>
      </c>
    </row>
    <row r="30" spans="1:8" ht="25.5" customHeight="1">
      <c r="A30" s="25">
        <v>45358</v>
      </c>
      <c r="B30" s="48">
        <v>164990</v>
      </c>
      <c r="C30" s="46" t="s">
        <v>273</v>
      </c>
      <c r="D30" s="38" t="s">
        <v>225</v>
      </c>
      <c r="E30" s="37" t="s">
        <v>270</v>
      </c>
      <c r="F30" s="27" t="s">
        <v>214</v>
      </c>
      <c r="G30" s="54">
        <v>519</v>
      </c>
      <c r="H30" s="36">
        <v>5048</v>
      </c>
    </row>
    <row r="31" spans="1:8" ht="25.5" customHeight="1">
      <c r="A31" s="25">
        <v>45358</v>
      </c>
      <c r="B31" s="48">
        <v>1420166</v>
      </c>
      <c r="C31" s="46" t="s">
        <v>231</v>
      </c>
      <c r="D31" s="38" t="s">
        <v>232</v>
      </c>
      <c r="E31" s="37" t="s">
        <v>111</v>
      </c>
      <c r="F31" s="27" t="s">
        <v>111</v>
      </c>
      <c r="G31" s="54">
        <v>1408.79</v>
      </c>
      <c r="H31" s="36">
        <v>5049</v>
      </c>
    </row>
    <row r="32" spans="1:8" ht="25.5" customHeight="1">
      <c r="A32" s="25">
        <v>45358</v>
      </c>
      <c r="B32" s="48">
        <v>1001</v>
      </c>
      <c r="C32" s="46" t="s">
        <v>233</v>
      </c>
      <c r="D32" s="38" t="s">
        <v>234</v>
      </c>
      <c r="E32" s="27" t="s">
        <v>111</v>
      </c>
      <c r="F32" s="27" t="s">
        <v>111</v>
      </c>
      <c r="G32" s="54">
        <v>1200</v>
      </c>
      <c r="H32" s="36">
        <v>3154087</v>
      </c>
    </row>
    <row r="33" spans="1:8" ht="25.5" customHeight="1">
      <c r="A33" s="25">
        <v>45358</v>
      </c>
      <c r="B33" s="48">
        <v>531548</v>
      </c>
      <c r="C33" s="46" t="s">
        <v>237</v>
      </c>
      <c r="D33" s="38" t="s">
        <v>228</v>
      </c>
      <c r="E33" s="37" t="s">
        <v>270</v>
      </c>
      <c r="F33" s="27" t="s">
        <v>214</v>
      </c>
      <c r="G33" s="54">
        <v>3668.6</v>
      </c>
      <c r="H33" s="36">
        <v>5050</v>
      </c>
    </row>
    <row r="34" spans="1:8" ht="25.5" customHeight="1">
      <c r="A34" s="25">
        <v>45358</v>
      </c>
      <c r="B34" s="48">
        <v>1837969</v>
      </c>
      <c r="C34" s="46" t="s">
        <v>223</v>
      </c>
      <c r="D34" s="38" t="s">
        <v>224</v>
      </c>
      <c r="E34" s="37" t="s">
        <v>214</v>
      </c>
      <c r="F34" s="27" t="s">
        <v>19</v>
      </c>
      <c r="G34" s="54">
        <v>2917.38</v>
      </c>
      <c r="H34" s="36">
        <v>5059</v>
      </c>
    </row>
    <row r="35" spans="1:8" ht="25.5" customHeight="1">
      <c r="A35" s="25">
        <v>45359</v>
      </c>
      <c r="B35" s="48">
        <v>15150</v>
      </c>
      <c r="C35" s="46" t="s">
        <v>274</v>
      </c>
      <c r="D35" s="38" t="s">
        <v>275</v>
      </c>
      <c r="E35" s="37" t="s">
        <v>111</v>
      </c>
      <c r="F35" s="27" t="s">
        <v>111</v>
      </c>
      <c r="G35" s="54">
        <v>1350</v>
      </c>
      <c r="H35" s="36">
        <v>5060</v>
      </c>
    </row>
    <row r="36" spans="1:8" ht="25.5" customHeight="1">
      <c r="A36" s="25">
        <v>45362</v>
      </c>
      <c r="B36" s="48">
        <v>268024</v>
      </c>
      <c r="C36" s="46" t="s">
        <v>226</v>
      </c>
      <c r="D36" s="38" t="s">
        <v>227</v>
      </c>
      <c r="E36" s="27" t="s">
        <v>270</v>
      </c>
      <c r="F36" s="27" t="s">
        <v>214</v>
      </c>
      <c r="G36" s="54">
        <v>364</v>
      </c>
      <c r="H36" s="36">
        <v>5061</v>
      </c>
    </row>
    <row r="37" spans="1:8" ht="25.5" customHeight="1">
      <c r="A37" s="25">
        <v>45359</v>
      </c>
      <c r="B37" s="48">
        <v>66489</v>
      </c>
      <c r="C37" s="46" t="s">
        <v>276</v>
      </c>
      <c r="D37" s="38" t="s">
        <v>239</v>
      </c>
      <c r="E37" s="37" t="s">
        <v>111</v>
      </c>
      <c r="F37" s="27" t="s">
        <v>111</v>
      </c>
      <c r="G37" s="54">
        <v>2145</v>
      </c>
      <c r="H37" s="36">
        <v>5054</v>
      </c>
    </row>
    <row r="38" spans="1:8" ht="21.75" customHeight="1">
      <c r="A38" s="40"/>
      <c r="B38" s="30"/>
      <c r="C38" s="31"/>
      <c r="D38" s="31"/>
      <c r="E38" s="32"/>
      <c r="F38" s="32"/>
      <c r="G38" s="55">
        <f>SUM(G9:G37)</f>
        <v>750559.03</v>
      </c>
      <c r="H38" s="5"/>
    </row>
    <row r="39" spans="1:8" ht="45" customHeight="1">
      <c r="A39" s="44" t="s">
        <v>10</v>
      </c>
      <c r="B39" s="33" t="s">
        <v>11</v>
      </c>
      <c r="C39" s="6" t="s">
        <v>12</v>
      </c>
      <c r="D39" s="6"/>
      <c r="E39" s="26" t="s">
        <v>13</v>
      </c>
      <c r="F39" s="26"/>
      <c r="G39" s="45" t="s">
        <v>14</v>
      </c>
      <c r="H39" s="5"/>
    </row>
    <row r="40" spans="1:8" ht="25.5" customHeight="1">
      <c r="A40" s="25">
        <v>45358</v>
      </c>
      <c r="B40" s="48">
        <v>735734</v>
      </c>
      <c r="C40" s="46" t="s">
        <v>277</v>
      </c>
      <c r="D40" s="38" t="s">
        <v>278</v>
      </c>
      <c r="E40" s="37" t="s">
        <v>111</v>
      </c>
      <c r="F40" s="27" t="s">
        <v>111</v>
      </c>
      <c r="G40" s="54">
        <v>559.86</v>
      </c>
      <c r="H40" s="36">
        <v>5056</v>
      </c>
    </row>
    <row r="41" spans="1:8" ht="22.5" customHeight="1">
      <c r="A41" s="25">
        <v>45358</v>
      </c>
      <c r="B41" s="48">
        <v>89834</v>
      </c>
      <c r="C41" s="46" t="s">
        <v>235</v>
      </c>
      <c r="D41" s="62" t="s">
        <v>236</v>
      </c>
      <c r="E41" s="37" t="s">
        <v>111</v>
      </c>
      <c r="F41" s="37" t="s">
        <v>111</v>
      </c>
      <c r="G41" s="54">
        <v>915.84</v>
      </c>
      <c r="H41" s="36">
        <v>5055</v>
      </c>
    </row>
    <row r="42" spans="1:8" ht="22.5" customHeight="1">
      <c r="A42" s="25">
        <v>45359</v>
      </c>
      <c r="B42" s="48">
        <v>632492</v>
      </c>
      <c r="C42" s="46" t="s">
        <v>279</v>
      </c>
      <c r="D42" s="62" t="s">
        <v>280</v>
      </c>
      <c r="E42" s="37" t="s">
        <v>270</v>
      </c>
      <c r="F42" s="37" t="s">
        <v>214</v>
      </c>
      <c r="G42" s="54">
        <v>612.7</v>
      </c>
      <c r="H42" s="36">
        <v>5053</v>
      </c>
    </row>
    <row r="43" spans="1:8" ht="22.5" customHeight="1">
      <c r="A43" s="25">
        <v>45359</v>
      </c>
      <c r="B43" s="48">
        <v>760400</v>
      </c>
      <c r="C43" s="38" t="s">
        <v>281</v>
      </c>
      <c r="D43" s="38" t="s">
        <v>282</v>
      </c>
      <c r="E43" s="27" t="s">
        <v>270</v>
      </c>
      <c r="F43" s="27" t="s">
        <v>214</v>
      </c>
      <c r="G43" s="54">
        <v>613.9</v>
      </c>
      <c r="H43" s="5">
        <v>5052</v>
      </c>
    </row>
    <row r="44" spans="1:8" ht="22.5" customHeight="1">
      <c r="A44" s="25">
        <v>45386</v>
      </c>
      <c r="B44" s="48">
        <v>353</v>
      </c>
      <c r="C44" s="38" t="s">
        <v>283</v>
      </c>
      <c r="D44" s="38" t="s">
        <v>272</v>
      </c>
      <c r="E44" s="27" t="s">
        <v>111</v>
      </c>
      <c r="F44" s="27" t="s">
        <v>111</v>
      </c>
      <c r="G44" s="54">
        <v>10990</v>
      </c>
      <c r="H44" s="5">
        <v>5051</v>
      </c>
    </row>
    <row r="45" spans="1:8" ht="24.75" customHeight="1">
      <c r="A45" s="25">
        <v>45361</v>
      </c>
      <c r="B45" s="48">
        <v>632537</v>
      </c>
      <c r="C45" s="38" t="s">
        <v>284</v>
      </c>
      <c r="D45" s="38" t="s">
        <v>280</v>
      </c>
      <c r="E45" s="27" t="s">
        <v>111</v>
      </c>
      <c r="F45" s="27" t="s">
        <v>111</v>
      </c>
      <c r="G45" s="54">
        <v>2893.01</v>
      </c>
      <c r="H45" s="5">
        <v>5062</v>
      </c>
    </row>
    <row r="46" spans="1:8" ht="22.5" customHeight="1">
      <c r="A46" s="25">
        <v>45358</v>
      </c>
      <c r="B46" s="48">
        <v>1767</v>
      </c>
      <c r="C46" s="38" t="s">
        <v>229</v>
      </c>
      <c r="D46" s="38" t="s">
        <v>230</v>
      </c>
      <c r="E46" s="27" t="s">
        <v>270</v>
      </c>
      <c r="F46" s="27" t="s">
        <v>214</v>
      </c>
      <c r="G46" s="54">
        <v>3307.75</v>
      </c>
      <c r="H46" s="5">
        <v>5063</v>
      </c>
    </row>
    <row r="47" spans="1:8" ht="23.25" customHeight="1">
      <c r="A47" s="25">
        <v>45362</v>
      </c>
      <c r="B47" s="48">
        <v>268022</v>
      </c>
      <c r="C47" s="38" t="s">
        <v>285</v>
      </c>
      <c r="D47" s="38" t="s">
        <v>227</v>
      </c>
      <c r="E47" s="27" t="s">
        <v>111</v>
      </c>
      <c r="F47" s="27" t="s">
        <v>111</v>
      </c>
      <c r="G47" s="54">
        <v>1190</v>
      </c>
      <c r="H47" s="5">
        <v>5064</v>
      </c>
    </row>
    <row r="48" spans="1:8" ht="22.5" customHeight="1">
      <c r="A48" s="25">
        <v>45362</v>
      </c>
      <c r="B48" s="48">
        <v>268101</v>
      </c>
      <c r="C48" s="38" t="s">
        <v>285</v>
      </c>
      <c r="D48" s="38" t="s">
        <v>227</v>
      </c>
      <c r="E48" s="27" t="s">
        <v>111</v>
      </c>
      <c r="F48" s="27" t="s">
        <v>111</v>
      </c>
      <c r="G48" s="54">
        <v>576</v>
      </c>
      <c r="H48" s="5">
        <v>5065</v>
      </c>
    </row>
    <row r="49" spans="1:8" ht="22.5" customHeight="1">
      <c r="A49" s="25">
        <v>45358</v>
      </c>
      <c r="B49" s="48">
        <v>779422</v>
      </c>
      <c r="C49" s="38" t="s">
        <v>223</v>
      </c>
      <c r="D49" s="38" t="s">
        <v>286</v>
      </c>
      <c r="E49" s="27" t="s">
        <v>270</v>
      </c>
      <c r="F49" s="27" t="s">
        <v>214</v>
      </c>
      <c r="G49" s="54">
        <v>1878.42</v>
      </c>
      <c r="H49" s="5">
        <v>5066</v>
      </c>
    </row>
    <row r="50" spans="1:8" ht="22.5" customHeight="1">
      <c r="A50" s="25">
        <v>45358</v>
      </c>
      <c r="B50" s="48">
        <v>1838125</v>
      </c>
      <c r="C50" s="38" t="s">
        <v>223</v>
      </c>
      <c r="D50" s="38" t="s">
        <v>224</v>
      </c>
      <c r="E50" s="27" t="s">
        <v>111</v>
      </c>
      <c r="F50" s="27" t="s">
        <v>111</v>
      </c>
      <c r="G50" s="54">
        <v>136</v>
      </c>
      <c r="H50" s="5">
        <v>5067</v>
      </c>
    </row>
    <row r="51" spans="1:8" ht="25.5" customHeight="1">
      <c r="A51" s="25">
        <v>45359</v>
      </c>
      <c r="B51" s="48">
        <v>240685</v>
      </c>
      <c r="C51" s="38" t="s">
        <v>287</v>
      </c>
      <c r="D51" s="38" t="s">
        <v>288</v>
      </c>
      <c r="E51" s="27" t="s">
        <v>311</v>
      </c>
      <c r="F51" s="27" t="s">
        <v>214</v>
      </c>
      <c r="G51" s="54">
        <v>3188.79</v>
      </c>
      <c r="H51" s="5">
        <v>5089</v>
      </c>
    </row>
    <row r="52" spans="1:8" ht="27.75" customHeight="1">
      <c r="A52" s="25">
        <v>45369</v>
      </c>
      <c r="B52" s="48">
        <v>636531</v>
      </c>
      <c r="C52" s="38" t="s">
        <v>289</v>
      </c>
      <c r="D52" s="38" t="s">
        <v>280</v>
      </c>
      <c r="E52" s="27" t="s">
        <v>270</v>
      </c>
      <c r="F52" s="27" t="s">
        <v>214</v>
      </c>
      <c r="G52" s="54">
        <v>1466.8</v>
      </c>
      <c r="H52" s="5">
        <v>5095</v>
      </c>
    </row>
    <row r="53" spans="1:8" ht="22.5" customHeight="1">
      <c r="A53" s="25">
        <v>45369</v>
      </c>
      <c r="B53" s="48">
        <v>533443</v>
      </c>
      <c r="C53" s="38" t="s">
        <v>237</v>
      </c>
      <c r="D53" s="38" t="s">
        <v>228</v>
      </c>
      <c r="E53" s="27" t="s">
        <v>270</v>
      </c>
      <c r="F53" s="27" t="s">
        <v>214</v>
      </c>
      <c r="G53" s="54">
        <v>893.97</v>
      </c>
      <c r="H53" s="5">
        <v>5097</v>
      </c>
    </row>
    <row r="54" spans="1:8" ht="22.5" customHeight="1">
      <c r="A54" s="25">
        <v>45366</v>
      </c>
      <c r="B54" s="48">
        <v>1841632</v>
      </c>
      <c r="C54" s="38" t="s">
        <v>223</v>
      </c>
      <c r="D54" s="38" t="s">
        <v>224</v>
      </c>
      <c r="E54" s="27" t="s">
        <v>270</v>
      </c>
      <c r="F54" s="27" t="s">
        <v>214</v>
      </c>
      <c r="G54" s="54">
        <v>1095.12</v>
      </c>
      <c r="H54" s="5">
        <v>5096</v>
      </c>
    </row>
    <row r="55" spans="1:8" ht="22.5" customHeight="1">
      <c r="A55" s="25">
        <v>45370</v>
      </c>
      <c r="B55" s="48">
        <v>82919</v>
      </c>
      <c r="C55" s="38" t="s">
        <v>290</v>
      </c>
      <c r="D55" s="38" t="s">
        <v>238</v>
      </c>
      <c r="E55" s="27" t="s">
        <v>111</v>
      </c>
      <c r="F55" s="27" t="s">
        <v>111</v>
      </c>
      <c r="G55" s="54">
        <v>395</v>
      </c>
      <c r="H55" s="5">
        <v>5101</v>
      </c>
    </row>
    <row r="56" spans="1:8" ht="22.5" customHeight="1">
      <c r="A56" s="25">
        <v>45369</v>
      </c>
      <c r="B56" s="48">
        <v>761651</v>
      </c>
      <c r="C56" s="38" t="s">
        <v>291</v>
      </c>
      <c r="D56" s="38" t="s">
        <v>282</v>
      </c>
      <c r="E56" s="27" t="s">
        <v>111</v>
      </c>
      <c r="F56" s="27" t="s">
        <v>111</v>
      </c>
      <c r="G56" s="54">
        <v>523.73</v>
      </c>
      <c r="H56" s="5">
        <v>5092</v>
      </c>
    </row>
    <row r="57" spans="1:8" ht="22.5" customHeight="1">
      <c r="A57" s="25">
        <v>45369</v>
      </c>
      <c r="B57" s="48">
        <v>636748</v>
      </c>
      <c r="C57" s="38" t="s">
        <v>281</v>
      </c>
      <c r="D57" s="38" t="s">
        <v>280</v>
      </c>
      <c r="E57" s="27" t="s">
        <v>111</v>
      </c>
      <c r="F57" s="27" t="s">
        <v>111</v>
      </c>
      <c r="G57" s="54">
        <v>71.17</v>
      </c>
      <c r="H57" s="5">
        <v>5094</v>
      </c>
    </row>
    <row r="58" spans="1:8" ht="22.5" customHeight="1">
      <c r="A58" s="25">
        <v>45369</v>
      </c>
      <c r="B58" s="48">
        <v>268519</v>
      </c>
      <c r="C58" s="38" t="s">
        <v>226</v>
      </c>
      <c r="D58" s="38" t="s">
        <v>227</v>
      </c>
      <c r="E58" s="27" t="s">
        <v>214</v>
      </c>
      <c r="F58" s="27" t="s">
        <v>214</v>
      </c>
      <c r="G58" s="54">
        <v>600</v>
      </c>
      <c r="H58" s="5">
        <v>5093</v>
      </c>
    </row>
    <row r="59" spans="1:8" ht="22.5" customHeight="1">
      <c r="A59" s="25">
        <v>45394</v>
      </c>
      <c r="B59" s="48">
        <v>452</v>
      </c>
      <c r="C59" s="38" t="s">
        <v>271</v>
      </c>
      <c r="D59" s="38" t="s">
        <v>272</v>
      </c>
      <c r="E59" s="27" t="s">
        <v>111</v>
      </c>
      <c r="F59" s="27" t="s">
        <v>111</v>
      </c>
      <c r="G59" s="54">
        <v>999.5</v>
      </c>
      <c r="H59" s="5">
        <v>39115</v>
      </c>
    </row>
    <row r="60" spans="1:8" ht="22.5" customHeight="1">
      <c r="A60" s="25">
        <v>45372</v>
      </c>
      <c r="B60" s="48">
        <v>1844092</v>
      </c>
      <c r="C60" s="38" t="s">
        <v>223</v>
      </c>
      <c r="D60" s="38" t="s">
        <v>224</v>
      </c>
      <c r="E60" s="27" t="s">
        <v>270</v>
      </c>
      <c r="F60" s="27" t="s">
        <v>214</v>
      </c>
      <c r="G60" s="54">
        <v>1420.42</v>
      </c>
      <c r="H60" s="5">
        <v>5104</v>
      </c>
    </row>
    <row r="61" spans="1:8" ht="22.5" customHeight="1">
      <c r="A61" s="25">
        <v>45359</v>
      </c>
      <c r="B61" s="48">
        <v>239624</v>
      </c>
      <c r="C61" s="38" t="s">
        <v>292</v>
      </c>
      <c r="D61" s="38" t="s">
        <v>240</v>
      </c>
      <c r="E61" s="27" t="s">
        <v>293</v>
      </c>
      <c r="F61" s="27" t="s">
        <v>87</v>
      </c>
      <c r="G61" s="54">
        <v>763.51</v>
      </c>
      <c r="H61" s="5">
        <v>391212</v>
      </c>
    </row>
    <row r="62" spans="1:8" ht="22.5" customHeight="1">
      <c r="A62" s="25">
        <v>45369</v>
      </c>
      <c r="B62" s="48">
        <v>4032152</v>
      </c>
      <c r="C62" s="38" t="s">
        <v>294</v>
      </c>
      <c r="D62" s="38" t="s">
        <v>295</v>
      </c>
      <c r="E62" s="27" t="s">
        <v>293</v>
      </c>
      <c r="F62" s="27" t="s">
        <v>87</v>
      </c>
      <c r="G62" s="54">
        <v>903.23</v>
      </c>
      <c r="H62" s="5">
        <v>391624</v>
      </c>
    </row>
    <row r="63" spans="1:8" ht="22.5" customHeight="1">
      <c r="A63" s="25">
        <v>45379</v>
      </c>
      <c r="B63" s="48">
        <v>485751</v>
      </c>
      <c r="C63" s="38" t="s">
        <v>243</v>
      </c>
      <c r="D63" s="38" t="s">
        <v>244</v>
      </c>
      <c r="E63" s="27" t="s">
        <v>87</v>
      </c>
      <c r="F63" s="27" t="s">
        <v>87</v>
      </c>
      <c r="G63" s="54">
        <v>791.25</v>
      </c>
      <c r="H63" s="5">
        <v>5068</v>
      </c>
    </row>
    <row r="64" spans="1:8" ht="23.25" customHeight="1">
      <c r="A64" s="25">
        <v>45384</v>
      </c>
      <c r="B64" s="48">
        <v>707</v>
      </c>
      <c r="C64" s="38" t="s">
        <v>247</v>
      </c>
      <c r="D64" s="38" t="s">
        <v>248</v>
      </c>
      <c r="E64" s="27" t="s">
        <v>87</v>
      </c>
      <c r="F64" s="27" t="s">
        <v>87</v>
      </c>
      <c r="G64" s="54">
        <v>71.25</v>
      </c>
      <c r="H64" s="5">
        <v>5071</v>
      </c>
    </row>
    <row r="65" spans="1:8" ht="23.25" customHeight="1">
      <c r="A65" s="25">
        <v>45384</v>
      </c>
      <c r="B65" s="48">
        <v>709</v>
      </c>
      <c r="C65" s="38" t="s">
        <v>247</v>
      </c>
      <c r="D65" s="38" t="s">
        <v>248</v>
      </c>
      <c r="E65" s="27" t="s">
        <v>87</v>
      </c>
      <c r="F65" s="27" t="s">
        <v>87</v>
      </c>
      <c r="G65" s="54">
        <v>85.5</v>
      </c>
      <c r="H65" s="5">
        <v>5071</v>
      </c>
    </row>
    <row r="66" spans="1:8" ht="23.25" customHeight="1">
      <c r="A66" s="25">
        <v>45385</v>
      </c>
      <c r="B66" s="48">
        <v>711</v>
      </c>
      <c r="C66" s="38" t="s">
        <v>247</v>
      </c>
      <c r="D66" s="38" t="s">
        <v>248</v>
      </c>
      <c r="E66" s="27" t="s">
        <v>87</v>
      </c>
      <c r="F66" s="27" t="s">
        <v>87</v>
      </c>
      <c r="G66" s="54">
        <v>19.98</v>
      </c>
      <c r="H66" s="5">
        <v>5071</v>
      </c>
    </row>
    <row r="67" spans="1:8" ht="22.5" customHeight="1">
      <c r="A67" s="25">
        <v>45387</v>
      </c>
      <c r="B67" s="48">
        <v>721</v>
      </c>
      <c r="C67" s="38" t="s">
        <v>247</v>
      </c>
      <c r="D67" s="38" t="s">
        <v>248</v>
      </c>
      <c r="E67" s="27" t="s">
        <v>87</v>
      </c>
      <c r="F67" s="27" t="s">
        <v>87</v>
      </c>
      <c r="G67" s="54">
        <v>110.25</v>
      </c>
      <c r="H67" s="5">
        <v>5071</v>
      </c>
    </row>
    <row r="68" spans="1:8" ht="22.5" customHeight="1">
      <c r="A68" s="25">
        <v>45387</v>
      </c>
      <c r="B68" s="48">
        <v>723</v>
      </c>
      <c r="C68" s="38" t="s">
        <v>247</v>
      </c>
      <c r="D68" s="38" t="s">
        <v>248</v>
      </c>
      <c r="E68" s="27" t="s">
        <v>87</v>
      </c>
      <c r="F68" s="27" t="s">
        <v>87</v>
      </c>
      <c r="G68" s="54">
        <v>98.22</v>
      </c>
      <c r="H68" s="5">
        <v>5071</v>
      </c>
    </row>
    <row r="69" spans="1:8" ht="22.5" customHeight="1">
      <c r="A69" s="25">
        <v>45387</v>
      </c>
      <c r="B69" s="48">
        <v>724</v>
      </c>
      <c r="C69" s="38" t="s">
        <v>247</v>
      </c>
      <c r="D69" s="38" t="s">
        <v>248</v>
      </c>
      <c r="E69" s="27" t="s">
        <v>87</v>
      </c>
      <c r="F69" s="27" t="s">
        <v>87</v>
      </c>
      <c r="G69" s="54">
        <v>97.96</v>
      </c>
      <c r="H69" s="5">
        <v>5071</v>
      </c>
    </row>
    <row r="70" spans="1:8" ht="22.5" customHeight="1">
      <c r="A70" s="25">
        <v>45387</v>
      </c>
      <c r="B70" s="48">
        <v>726</v>
      </c>
      <c r="C70" s="38" t="s">
        <v>247</v>
      </c>
      <c r="D70" s="38" t="s">
        <v>248</v>
      </c>
      <c r="E70" s="27" t="s">
        <v>87</v>
      </c>
      <c r="F70" s="27" t="s">
        <v>87</v>
      </c>
      <c r="G70" s="54">
        <f>121.24-0.03</f>
        <v>121.21</v>
      </c>
      <c r="H70" s="5">
        <v>5071</v>
      </c>
    </row>
    <row r="71" spans="1:8" ht="22.5" customHeight="1">
      <c r="A71" s="25">
        <v>45379</v>
      </c>
      <c r="B71" s="48">
        <v>4050608</v>
      </c>
      <c r="C71" s="38" t="s">
        <v>294</v>
      </c>
      <c r="D71" s="38" t="s">
        <v>295</v>
      </c>
      <c r="E71" s="27" t="s">
        <v>293</v>
      </c>
      <c r="F71" s="27" t="s">
        <v>87</v>
      </c>
      <c r="G71" s="54">
        <v>894.37</v>
      </c>
      <c r="H71" s="5">
        <v>391990</v>
      </c>
    </row>
    <row r="72" spans="1:8" ht="22.5" customHeight="1">
      <c r="A72" s="25">
        <v>45350</v>
      </c>
      <c r="B72" s="48">
        <v>48507</v>
      </c>
      <c r="C72" s="38" t="s">
        <v>245</v>
      </c>
      <c r="D72" s="38" t="s">
        <v>246</v>
      </c>
      <c r="E72" s="27" t="s">
        <v>87</v>
      </c>
      <c r="F72" s="27" t="s">
        <v>87</v>
      </c>
      <c r="G72" s="54">
        <v>123.76</v>
      </c>
      <c r="H72" s="5">
        <v>39112</v>
      </c>
    </row>
    <row r="73" spans="1:8" ht="22.5" customHeight="1">
      <c r="A73" s="25">
        <v>45351</v>
      </c>
      <c r="B73" s="48">
        <v>48521</v>
      </c>
      <c r="C73" s="38" t="s">
        <v>245</v>
      </c>
      <c r="D73" s="38" t="s">
        <v>246</v>
      </c>
      <c r="E73" s="27" t="s">
        <v>87</v>
      </c>
      <c r="F73" s="27" t="s">
        <v>87</v>
      </c>
      <c r="G73" s="54">
        <v>506.99</v>
      </c>
      <c r="H73" s="5">
        <v>39112</v>
      </c>
    </row>
    <row r="74" spans="1:8" ht="25.5" customHeight="1">
      <c r="A74" s="25">
        <v>45356</v>
      </c>
      <c r="B74" s="48">
        <v>48550</v>
      </c>
      <c r="C74" s="38" t="s">
        <v>245</v>
      </c>
      <c r="D74" s="38" t="s">
        <v>246</v>
      </c>
      <c r="E74" s="27" t="s">
        <v>87</v>
      </c>
      <c r="F74" s="27" t="s">
        <v>87</v>
      </c>
      <c r="G74" s="54">
        <v>9.05</v>
      </c>
      <c r="H74" s="5">
        <v>39112</v>
      </c>
    </row>
    <row r="75" spans="1:8" ht="22.5" customHeight="1">
      <c r="A75" s="25">
        <v>45356</v>
      </c>
      <c r="B75" s="48">
        <v>48554</v>
      </c>
      <c r="C75" s="38" t="s">
        <v>245</v>
      </c>
      <c r="D75" s="38" t="s">
        <v>246</v>
      </c>
      <c r="E75" s="27" t="s">
        <v>87</v>
      </c>
      <c r="F75" s="27" t="s">
        <v>87</v>
      </c>
      <c r="G75" s="54">
        <v>26.4</v>
      </c>
      <c r="H75" s="5">
        <v>39112</v>
      </c>
    </row>
    <row r="76" spans="1:8" ht="22.5" customHeight="1">
      <c r="A76" s="40"/>
      <c r="B76" s="30"/>
      <c r="C76" s="31"/>
      <c r="D76" s="31"/>
      <c r="E76" s="32"/>
      <c r="F76" s="32"/>
      <c r="G76" s="55">
        <f>SUM(G38:G75)</f>
        <v>789509.9400000001</v>
      </c>
      <c r="H76" s="5"/>
    </row>
    <row r="77" spans="1:8" ht="44.25" customHeight="1">
      <c r="A77" s="44" t="s">
        <v>10</v>
      </c>
      <c r="B77" s="33" t="s">
        <v>11</v>
      </c>
      <c r="C77" s="6" t="s">
        <v>12</v>
      </c>
      <c r="D77" s="6"/>
      <c r="E77" s="26" t="s">
        <v>13</v>
      </c>
      <c r="F77" s="26"/>
      <c r="G77" s="45" t="s">
        <v>14</v>
      </c>
      <c r="H77" s="5"/>
    </row>
    <row r="78" spans="1:8" ht="22.5" customHeight="1">
      <c r="A78" s="25">
        <v>45359</v>
      </c>
      <c r="B78" s="48">
        <v>48610</v>
      </c>
      <c r="C78" s="38" t="s">
        <v>245</v>
      </c>
      <c r="D78" s="38" t="s">
        <v>246</v>
      </c>
      <c r="E78" s="27" t="s">
        <v>87</v>
      </c>
      <c r="F78" s="27" t="s">
        <v>87</v>
      </c>
      <c r="G78" s="54">
        <v>2063.07</v>
      </c>
      <c r="H78" s="5">
        <v>39112</v>
      </c>
    </row>
    <row r="79" spans="1:8" ht="24" customHeight="1">
      <c r="A79" s="25">
        <v>45359</v>
      </c>
      <c r="B79" s="48">
        <v>48606</v>
      </c>
      <c r="C79" s="38" t="s">
        <v>245</v>
      </c>
      <c r="D79" s="38" t="s">
        <v>246</v>
      </c>
      <c r="E79" s="27" t="s">
        <v>87</v>
      </c>
      <c r="F79" s="27" t="s">
        <v>87</v>
      </c>
      <c r="G79" s="54">
        <v>266.99</v>
      </c>
      <c r="H79" s="5">
        <v>39112</v>
      </c>
    </row>
    <row r="80" spans="1:8" ht="24.75" customHeight="1">
      <c r="A80" s="25">
        <v>45362</v>
      </c>
      <c r="B80" s="48">
        <v>48632</v>
      </c>
      <c r="C80" s="38" t="s">
        <v>245</v>
      </c>
      <c r="D80" s="38" t="s">
        <v>246</v>
      </c>
      <c r="E80" s="27" t="s">
        <v>87</v>
      </c>
      <c r="F80" s="27" t="s">
        <v>87</v>
      </c>
      <c r="G80" s="54">
        <v>236.85</v>
      </c>
      <c r="H80" s="5">
        <v>39112</v>
      </c>
    </row>
    <row r="81" spans="1:8" ht="24.75" customHeight="1">
      <c r="A81" s="25">
        <v>45363</v>
      </c>
      <c r="B81" s="48">
        <v>48640</v>
      </c>
      <c r="C81" s="38" t="s">
        <v>245</v>
      </c>
      <c r="D81" s="38" t="s">
        <v>246</v>
      </c>
      <c r="E81" s="27" t="s">
        <v>87</v>
      </c>
      <c r="F81" s="27" t="s">
        <v>87</v>
      </c>
      <c r="G81" s="54">
        <v>26</v>
      </c>
      <c r="H81" s="5">
        <v>39112</v>
      </c>
    </row>
    <row r="82" spans="1:8" ht="24.75" customHeight="1">
      <c r="A82" s="25">
        <v>45364</v>
      </c>
      <c r="B82" s="48">
        <v>48654</v>
      </c>
      <c r="C82" s="38" t="s">
        <v>245</v>
      </c>
      <c r="D82" s="38" t="s">
        <v>246</v>
      </c>
      <c r="E82" s="27" t="s">
        <v>87</v>
      </c>
      <c r="F82" s="27" t="s">
        <v>87</v>
      </c>
      <c r="G82" s="54">
        <v>96.13</v>
      </c>
      <c r="H82" s="5">
        <v>39112</v>
      </c>
    </row>
    <row r="83" spans="1:8" ht="24.75" customHeight="1">
      <c r="A83" s="25">
        <v>45365</v>
      </c>
      <c r="B83" s="48">
        <v>48669</v>
      </c>
      <c r="C83" s="38" t="s">
        <v>245</v>
      </c>
      <c r="D83" s="38" t="s">
        <v>246</v>
      </c>
      <c r="E83" s="27" t="s">
        <v>87</v>
      </c>
      <c r="F83" s="27" t="s">
        <v>87</v>
      </c>
      <c r="G83" s="54">
        <v>239.8</v>
      </c>
      <c r="H83" s="5">
        <v>39112</v>
      </c>
    </row>
    <row r="84" spans="1:8" ht="24.75" customHeight="1">
      <c r="A84" s="25">
        <v>45366</v>
      </c>
      <c r="B84" s="48">
        <v>48689</v>
      </c>
      <c r="C84" s="38" t="s">
        <v>245</v>
      </c>
      <c r="D84" s="38" t="s">
        <v>246</v>
      </c>
      <c r="E84" s="27" t="s">
        <v>87</v>
      </c>
      <c r="F84" s="27" t="s">
        <v>87</v>
      </c>
      <c r="G84" s="54">
        <v>12</v>
      </c>
      <c r="H84" s="5">
        <v>39112</v>
      </c>
    </row>
    <row r="85" spans="1:8" ht="24.75" customHeight="1">
      <c r="A85" s="25">
        <v>45366</v>
      </c>
      <c r="B85" s="48">
        <v>48687</v>
      </c>
      <c r="C85" s="38" t="s">
        <v>245</v>
      </c>
      <c r="D85" s="38" t="s">
        <v>246</v>
      </c>
      <c r="E85" s="27" t="s">
        <v>87</v>
      </c>
      <c r="F85" s="27" t="s">
        <v>87</v>
      </c>
      <c r="G85" s="54">
        <v>315.09</v>
      </c>
      <c r="H85" s="5">
        <v>39112</v>
      </c>
    </row>
    <row r="86" spans="1:8" ht="24.75" customHeight="1">
      <c r="A86" s="25">
        <v>45369</v>
      </c>
      <c r="B86" s="48">
        <v>48697</v>
      </c>
      <c r="C86" s="38" t="s">
        <v>245</v>
      </c>
      <c r="D86" s="38" t="s">
        <v>246</v>
      </c>
      <c r="E86" s="27" t="s">
        <v>87</v>
      </c>
      <c r="F86" s="27" t="s">
        <v>87</v>
      </c>
      <c r="G86" s="54">
        <v>257.75</v>
      </c>
      <c r="H86" s="5">
        <v>39112</v>
      </c>
    </row>
    <row r="87" spans="1:8" ht="24.75" customHeight="1">
      <c r="A87" s="25">
        <v>45371</v>
      </c>
      <c r="B87" s="48">
        <v>48731</v>
      </c>
      <c r="C87" s="38" t="s">
        <v>245</v>
      </c>
      <c r="D87" s="38" t="s">
        <v>246</v>
      </c>
      <c r="E87" s="27" t="s">
        <v>87</v>
      </c>
      <c r="F87" s="27" t="s">
        <v>87</v>
      </c>
      <c r="G87" s="54">
        <v>200.92</v>
      </c>
      <c r="H87" s="5">
        <v>39112</v>
      </c>
    </row>
    <row r="88" spans="1:8" ht="27.75" customHeight="1">
      <c r="A88" s="25">
        <v>45373</v>
      </c>
      <c r="B88" s="48">
        <v>48747</v>
      </c>
      <c r="C88" s="38" t="s">
        <v>245</v>
      </c>
      <c r="D88" s="38" t="s">
        <v>246</v>
      </c>
      <c r="E88" s="27" t="s">
        <v>87</v>
      </c>
      <c r="F88" s="27" t="s">
        <v>87</v>
      </c>
      <c r="G88" s="54">
        <v>195.9</v>
      </c>
      <c r="H88" s="5">
        <v>39112</v>
      </c>
    </row>
    <row r="89" spans="1:8" ht="22.5" customHeight="1">
      <c r="A89" s="25">
        <v>45376</v>
      </c>
      <c r="B89" s="48">
        <v>48768</v>
      </c>
      <c r="C89" s="38" t="s">
        <v>245</v>
      </c>
      <c r="D89" s="38" t="s">
        <v>246</v>
      </c>
      <c r="E89" s="27" t="s">
        <v>87</v>
      </c>
      <c r="F89" s="27" t="s">
        <v>87</v>
      </c>
      <c r="G89" s="54">
        <v>421.78</v>
      </c>
      <c r="H89" s="5">
        <v>39112</v>
      </c>
    </row>
    <row r="90" spans="1:8" ht="23.25" customHeight="1">
      <c r="A90" s="25">
        <v>45377</v>
      </c>
      <c r="B90" s="48">
        <v>48779</v>
      </c>
      <c r="C90" s="38" t="s">
        <v>245</v>
      </c>
      <c r="D90" s="38" t="s">
        <v>246</v>
      </c>
      <c r="E90" s="27" t="s">
        <v>87</v>
      </c>
      <c r="F90" s="27" t="s">
        <v>87</v>
      </c>
      <c r="G90" s="54">
        <v>190.64</v>
      </c>
      <c r="H90" s="5">
        <v>39112</v>
      </c>
    </row>
    <row r="91" spans="1:8" ht="23.25" customHeight="1">
      <c r="A91" s="25">
        <v>45378</v>
      </c>
      <c r="B91" s="48">
        <v>48808</v>
      </c>
      <c r="C91" s="38" t="s">
        <v>245</v>
      </c>
      <c r="D91" s="38" t="s">
        <v>246</v>
      </c>
      <c r="E91" s="27" t="s">
        <v>87</v>
      </c>
      <c r="F91" s="27" t="s">
        <v>87</v>
      </c>
      <c r="G91" s="54">
        <v>27.86</v>
      </c>
      <c r="H91" s="5">
        <v>39112</v>
      </c>
    </row>
    <row r="92" spans="1:8" ht="23.25" customHeight="1">
      <c r="A92" s="25">
        <v>45378</v>
      </c>
      <c r="B92" s="48">
        <v>48809</v>
      </c>
      <c r="C92" s="38" t="s">
        <v>245</v>
      </c>
      <c r="D92" s="38" t="s">
        <v>246</v>
      </c>
      <c r="E92" s="27" t="s">
        <v>87</v>
      </c>
      <c r="F92" s="27" t="s">
        <v>87</v>
      </c>
      <c r="G92" s="54">
        <v>19.33</v>
      </c>
      <c r="H92" s="5">
        <v>39112</v>
      </c>
    </row>
    <row r="93" spans="1:8" ht="23.25" customHeight="1">
      <c r="A93" s="25">
        <v>45378</v>
      </c>
      <c r="B93" s="48">
        <v>48798</v>
      </c>
      <c r="C93" s="38" t="s">
        <v>245</v>
      </c>
      <c r="D93" s="38" t="s">
        <v>246</v>
      </c>
      <c r="E93" s="27" t="s">
        <v>87</v>
      </c>
      <c r="F93" s="27" t="s">
        <v>87</v>
      </c>
      <c r="G93" s="54">
        <v>452.34</v>
      </c>
      <c r="H93" s="5">
        <v>39112</v>
      </c>
    </row>
    <row r="94" spans="1:8" ht="23.25" customHeight="1">
      <c r="A94" s="25">
        <v>45384</v>
      </c>
      <c r="B94" s="48">
        <v>4833299</v>
      </c>
      <c r="C94" s="38" t="s">
        <v>296</v>
      </c>
      <c r="D94" s="38" t="s">
        <v>242</v>
      </c>
      <c r="E94" s="27" t="s">
        <v>87</v>
      </c>
      <c r="F94" s="27" t="s">
        <v>87</v>
      </c>
      <c r="G94" s="54">
        <v>1360.6</v>
      </c>
      <c r="H94" s="5">
        <v>5111</v>
      </c>
    </row>
    <row r="95" spans="1:8" ht="23.25" customHeight="1">
      <c r="A95" s="25">
        <v>45383</v>
      </c>
      <c r="B95" s="48">
        <v>808</v>
      </c>
      <c r="C95" s="38" t="s">
        <v>305</v>
      </c>
      <c r="D95" s="38" t="s">
        <v>241</v>
      </c>
      <c r="E95" s="27" t="s">
        <v>87</v>
      </c>
      <c r="F95" s="27" t="s">
        <v>87</v>
      </c>
      <c r="G95" s="54">
        <v>2032.18</v>
      </c>
      <c r="H95" s="5">
        <v>39110</v>
      </c>
    </row>
    <row r="96" spans="1:8" ht="23.25" customHeight="1">
      <c r="A96" s="25">
        <v>45384</v>
      </c>
      <c r="B96" s="48">
        <v>269396</v>
      </c>
      <c r="C96" s="38" t="s">
        <v>226</v>
      </c>
      <c r="D96" s="38" t="s">
        <v>227</v>
      </c>
      <c r="E96" s="27" t="s">
        <v>87</v>
      </c>
      <c r="F96" s="27" t="s">
        <v>87</v>
      </c>
      <c r="G96" s="54">
        <v>1059.84</v>
      </c>
      <c r="H96" s="5">
        <v>5115</v>
      </c>
    </row>
    <row r="97" spans="1:8" ht="23.25" customHeight="1">
      <c r="A97" s="25">
        <v>45357</v>
      </c>
      <c r="B97" s="48">
        <v>528546</v>
      </c>
      <c r="C97" s="38" t="s">
        <v>251</v>
      </c>
      <c r="D97" s="38" t="s">
        <v>252</v>
      </c>
      <c r="E97" s="27" t="s">
        <v>259</v>
      </c>
      <c r="F97" s="27" t="s">
        <v>24</v>
      </c>
      <c r="G97" s="54">
        <v>10050</v>
      </c>
      <c r="H97" s="5">
        <v>5045</v>
      </c>
    </row>
    <row r="98" spans="1:8" ht="23.25" customHeight="1">
      <c r="A98" s="25">
        <v>45358</v>
      </c>
      <c r="B98" s="48">
        <v>30921</v>
      </c>
      <c r="C98" s="38" t="s">
        <v>297</v>
      </c>
      <c r="D98" s="38" t="s">
        <v>257</v>
      </c>
      <c r="E98" s="27" t="s">
        <v>258</v>
      </c>
      <c r="F98" s="27" t="s">
        <v>24</v>
      </c>
      <c r="G98" s="54">
        <v>1410</v>
      </c>
      <c r="H98" s="5">
        <v>39103</v>
      </c>
    </row>
    <row r="99" spans="1:8" ht="23.25" customHeight="1">
      <c r="A99" s="25">
        <v>45363</v>
      </c>
      <c r="B99" s="48">
        <v>537787</v>
      </c>
      <c r="C99" s="38" t="s">
        <v>251</v>
      </c>
      <c r="D99" s="38" t="s">
        <v>252</v>
      </c>
      <c r="E99" s="27" t="s">
        <v>249</v>
      </c>
      <c r="F99" s="27" t="s">
        <v>24</v>
      </c>
      <c r="G99" s="54">
        <v>3085.2</v>
      </c>
      <c r="H99" s="5">
        <v>5070</v>
      </c>
    </row>
    <row r="100" spans="1:8" ht="23.25" customHeight="1">
      <c r="A100" s="25">
        <v>45364</v>
      </c>
      <c r="B100" s="48">
        <v>349099</v>
      </c>
      <c r="C100" s="38" t="s">
        <v>298</v>
      </c>
      <c r="D100" s="38" t="s">
        <v>263</v>
      </c>
      <c r="E100" s="27" t="s">
        <v>262</v>
      </c>
      <c r="F100" s="27" t="s">
        <v>24</v>
      </c>
      <c r="G100" s="54">
        <v>219.5</v>
      </c>
      <c r="H100" s="5">
        <v>5080</v>
      </c>
    </row>
    <row r="101" spans="1:8" ht="23.25" customHeight="1">
      <c r="A101" s="25">
        <v>45364</v>
      </c>
      <c r="B101" s="48">
        <v>1741594</v>
      </c>
      <c r="C101" s="38" t="s">
        <v>299</v>
      </c>
      <c r="D101" s="38" t="s">
        <v>250</v>
      </c>
      <c r="E101" s="27" t="s">
        <v>312</v>
      </c>
      <c r="F101" s="27" t="s">
        <v>24</v>
      </c>
      <c r="G101" s="54">
        <v>1972.15</v>
      </c>
      <c r="H101" s="5">
        <v>391928</v>
      </c>
    </row>
    <row r="102" spans="1:8" ht="23.25" customHeight="1">
      <c r="A102" s="25">
        <v>45363</v>
      </c>
      <c r="B102" s="48">
        <v>7564007</v>
      </c>
      <c r="C102" s="38" t="s">
        <v>260</v>
      </c>
      <c r="D102" s="38" t="s">
        <v>261</v>
      </c>
      <c r="E102" s="27" t="s">
        <v>262</v>
      </c>
      <c r="F102" s="27" t="s">
        <v>24</v>
      </c>
      <c r="G102" s="54">
        <v>2322.75</v>
      </c>
      <c r="H102" s="5">
        <v>5085</v>
      </c>
    </row>
    <row r="103" spans="1:8" ht="23.25" customHeight="1">
      <c r="A103" s="25">
        <v>45364</v>
      </c>
      <c r="B103" s="48">
        <v>49876</v>
      </c>
      <c r="C103" s="38" t="s">
        <v>253</v>
      </c>
      <c r="D103" s="38" t="s">
        <v>254</v>
      </c>
      <c r="E103" s="27" t="s">
        <v>249</v>
      </c>
      <c r="F103" s="27" t="s">
        <v>24</v>
      </c>
      <c r="G103" s="54">
        <v>2542.68</v>
      </c>
      <c r="H103" s="5">
        <v>5084</v>
      </c>
    </row>
    <row r="104" spans="1:8" ht="23.25" customHeight="1">
      <c r="A104" s="25">
        <v>45365</v>
      </c>
      <c r="B104" s="48">
        <v>3715</v>
      </c>
      <c r="C104" s="38" t="s">
        <v>264</v>
      </c>
      <c r="D104" s="38" t="s">
        <v>265</v>
      </c>
      <c r="E104" s="27" t="s">
        <v>258</v>
      </c>
      <c r="F104" s="27" t="s">
        <v>24</v>
      </c>
      <c r="G104" s="54">
        <v>609</v>
      </c>
      <c r="H104" s="5">
        <v>5083</v>
      </c>
    </row>
    <row r="105" spans="1:8" ht="23.25" customHeight="1">
      <c r="A105" s="25">
        <v>45365</v>
      </c>
      <c r="B105" s="48">
        <v>4218</v>
      </c>
      <c r="C105" s="38" t="s">
        <v>300</v>
      </c>
      <c r="D105" s="38" t="s">
        <v>301</v>
      </c>
      <c r="E105" s="27" t="s">
        <v>302</v>
      </c>
      <c r="F105" s="27" t="s">
        <v>24</v>
      </c>
      <c r="G105" s="54">
        <v>354</v>
      </c>
      <c r="H105" s="5">
        <v>5088</v>
      </c>
    </row>
    <row r="106" spans="1:8" ht="23.25" customHeight="1">
      <c r="A106" s="25">
        <v>45369</v>
      </c>
      <c r="B106" s="48">
        <v>217795</v>
      </c>
      <c r="C106" s="38" t="s">
        <v>255</v>
      </c>
      <c r="D106" s="38" t="s">
        <v>256</v>
      </c>
      <c r="E106" s="27" t="s">
        <v>249</v>
      </c>
      <c r="F106" s="27" t="s">
        <v>24</v>
      </c>
      <c r="G106" s="54">
        <v>3202.23</v>
      </c>
      <c r="H106" s="5">
        <v>5098</v>
      </c>
    </row>
    <row r="107" spans="1:8" ht="23.25" customHeight="1">
      <c r="A107" s="25">
        <v>45371</v>
      </c>
      <c r="B107" s="48">
        <v>24</v>
      </c>
      <c r="C107" s="38" t="s">
        <v>303</v>
      </c>
      <c r="D107" s="38" t="s">
        <v>304</v>
      </c>
      <c r="E107" s="27" t="s">
        <v>249</v>
      </c>
      <c r="F107" s="27" t="s">
        <v>24</v>
      </c>
      <c r="G107" s="54">
        <v>1545.6</v>
      </c>
      <c r="H107" s="5">
        <v>5102</v>
      </c>
    </row>
    <row r="108" spans="1:8" ht="23.25" customHeight="1">
      <c r="A108" s="25">
        <v>45379</v>
      </c>
      <c r="B108" s="48">
        <v>561926</v>
      </c>
      <c r="C108" s="38" t="s">
        <v>251</v>
      </c>
      <c r="D108" s="38" t="s">
        <v>252</v>
      </c>
      <c r="E108" s="27" t="s">
        <v>309</v>
      </c>
      <c r="F108" s="27" t="s">
        <v>24</v>
      </c>
      <c r="G108" s="54">
        <v>7660.56</v>
      </c>
      <c r="H108" s="5">
        <v>5113</v>
      </c>
    </row>
    <row r="109" spans="1:8" ht="23.25" customHeight="1">
      <c r="A109" s="25">
        <v>45384</v>
      </c>
      <c r="B109" s="48">
        <v>31003</v>
      </c>
      <c r="C109" s="38" t="s">
        <v>310</v>
      </c>
      <c r="D109" s="38" t="s">
        <v>257</v>
      </c>
      <c r="E109" s="27" t="s">
        <v>258</v>
      </c>
      <c r="F109" s="27" t="s">
        <v>24</v>
      </c>
      <c r="G109" s="54">
        <v>1050</v>
      </c>
      <c r="H109" s="5">
        <v>39125</v>
      </c>
    </row>
    <row r="110" spans="1:8" ht="23.25" customHeight="1">
      <c r="A110" s="25">
        <v>45383</v>
      </c>
      <c r="B110" s="48">
        <v>218853</v>
      </c>
      <c r="C110" s="38" t="s">
        <v>255</v>
      </c>
      <c r="D110" s="38" t="s">
        <v>256</v>
      </c>
      <c r="E110" s="27" t="s">
        <v>249</v>
      </c>
      <c r="F110" s="27" t="s">
        <v>24</v>
      </c>
      <c r="G110" s="54">
        <v>2450.33</v>
      </c>
      <c r="H110" s="5">
        <v>5114</v>
      </c>
    </row>
    <row r="111" spans="1:8" ht="23.25" customHeight="1">
      <c r="A111" s="25">
        <v>45385</v>
      </c>
      <c r="B111" s="48">
        <v>547</v>
      </c>
      <c r="C111" s="38" t="s">
        <v>119</v>
      </c>
      <c r="D111" s="38" t="s">
        <v>120</v>
      </c>
      <c r="E111" s="27" t="s">
        <v>121</v>
      </c>
      <c r="F111" s="27" t="s">
        <v>105</v>
      </c>
      <c r="G111" s="54">
        <v>50679</v>
      </c>
      <c r="H111" s="5">
        <v>39112</v>
      </c>
    </row>
    <row r="112" spans="1:8" ht="23.25" customHeight="1">
      <c r="A112" s="25">
        <v>45382</v>
      </c>
      <c r="B112" s="48" t="s">
        <v>122</v>
      </c>
      <c r="C112" s="38" t="s">
        <v>110</v>
      </c>
      <c r="D112" s="38" t="s">
        <v>17</v>
      </c>
      <c r="E112" s="27" t="s">
        <v>121</v>
      </c>
      <c r="F112" s="27" t="s">
        <v>105</v>
      </c>
      <c r="G112" s="54">
        <v>810</v>
      </c>
      <c r="H112" s="5">
        <v>391051</v>
      </c>
    </row>
    <row r="113" spans="1:8" ht="23.25" customHeight="1">
      <c r="A113" s="40"/>
      <c r="B113" s="30"/>
      <c r="C113" s="31"/>
      <c r="D113" s="31"/>
      <c r="E113" s="32"/>
      <c r="F113" s="32"/>
      <c r="G113" s="55">
        <f>SUM(G76:G112)</f>
        <v>888948.01</v>
      </c>
      <c r="H113" s="5"/>
    </row>
    <row r="114" spans="1:8" ht="45.75" customHeight="1">
      <c r="A114" s="44" t="s">
        <v>10</v>
      </c>
      <c r="B114" s="33" t="s">
        <v>11</v>
      </c>
      <c r="C114" s="6" t="s">
        <v>12</v>
      </c>
      <c r="D114" s="6"/>
      <c r="E114" s="26" t="s">
        <v>13</v>
      </c>
      <c r="F114" s="26"/>
      <c r="G114" s="45" t="s">
        <v>14</v>
      </c>
      <c r="H114" s="5"/>
    </row>
    <row r="115" spans="1:8" ht="23.25" customHeight="1">
      <c r="A115" s="25">
        <v>45382</v>
      </c>
      <c r="B115" s="48" t="s">
        <v>122</v>
      </c>
      <c r="C115" s="38" t="s">
        <v>110</v>
      </c>
      <c r="D115" s="38" t="s">
        <v>17</v>
      </c>
      <c r="E115" s="27" t="s">
        <v>121</v>
      </c>
      <c r="F115" s="27" t="s">
        <v>105</v>
      </c>
      <c r="G115" s="54">
        <v>2511</v>
      </c>
      <c r="H115" s="5">
        <v>391058</v>
      </c>
    </row>
    <row r="116" spans="1:8" ht="23.25" customHeight="1">
      <c r="A116" s="25">
        <v>45387</v>
      </c>
      <c r="B116" s="48">
        <v>460</v>
      </c>
      <c r="C116" s="38" t="s">
        <v>124</v>
      </c>
      <c r="D116" s="38" t="s">
        <v>125</v>
      </c>
      <c r="E116" s="37" t="s">
        <v>123</v>
      </c>
      <c r="F116" s="27" t="s">
        <v>105</v>
      </c>
      <c r="G116" s="54">
        <v>23462.5</v>
      </c>
      <c r="H116" s="5">
        <v>39112</v>
      </c>
    </row>
    <row r="117" spans="1:8" ht="23.25">
      <c r="A117" s="25">
        <v>45387</v>
      </c>
      <c r="B117" s="48">
        <v>457</v>
      </c>
      <c r="C117" s="38" t="s">
        <v>124</v>
      </c>
      <c r="D117" s="38" t="s">
        <v>125</v>
      </c>
      <c r="E117" s="27" t="s">
        <v>126</v>
      </c>
      <c r="F117" s="27" t="s">
        <v>105</v>
      </c>
      <c r="G117" s="54">
        <v>471195.84</v>
      </c>
      <c r="H117" s="5">
        <v>39112</v>
      </c>
    </row>
    <row r="118" spans="1:8" ht="24.75">
      <c r="A118" s="25">
        <v>45382</v>
      </c>
      <c r="B118" s="48" t="s">
        <v>122</v>
      </c>
      <c r="C118" s="38" t="s">
        <v>110</v>
      </c>
      <c r="D118" s="38" t="s">
        <v>17</v>
      </c>
      <c r="E118" s="27" t="s">
        <v>126</v>
      </c>
      <c r="F118" s="27" t="s">
        <v>105</v>
      </c>
      <c r="G118" s="54">
        <v>7543.6</v>
      </c>
      <c r="H118" s="5">
        <v>391051</v>
      </c>
    </row>
    <row r="119" spans="1:8" ht="24.75">
      <c r="A119" s="25">
        <v>45382</v>
      </c>
      <c r="B119" s="48" t="s">
        <v>122</v>
      </c>
      <c r="C119" s="38" t="s">
        <v>110</v>
      </c>
      <c r="D119" s="38" t="s">
        <v>17</v>
      </c>
      <c r="E119" s="27" t="s">
        <v>126</v>
      </c>
      <c r="F119" s="27" t="s">
        <v>105</v>
      </c>
      <c r="G119" s="54">
        <v>23385.16</v>
      </c>
      <c r="H119" s="5">
        <v>391058</v>
      </c>
    </row>
    <row r="120" spans="1:8" ht="23.25">
      <c r="A120" s="25">
        <v>45387</v>
      </c>
      <c r="B120" s="48">
        <v>456</v>
      </c>
      <c r="C120" s="38" t="s">
        <v>124</v>
      </c>
      <c r="D120" s="38" t="s">
        <v>125</v>
      </c>
      <c r="E120" s="27" t="s">
        <v>127</v>
      </c>
      <c r="F120" s="27" t="s">
        <v>105</v>
      </c>
      <c r="G120" s="54">
        <v>2604.33</v>
      </c>
      <c r="H120" s="5">
        <v>39112</v>
      </c>
    </row>
    <row r="121" spans="1:8" ht="24" customHeight="1">
      <c r="A121" s="25">
        <v>45382</v>
      </c>
      <c r="B121" s="48" t="s">
        <v>122</v>
      </c>
      <c r="C121" s="38" t="s">
        <v>110</v>
      </c>
      <c r="D121" s="38" t="s">
        <v>17</v>
      </c>
      <c r="E121" s="27" t="s">
        <v>129</v>
      </c>
      <c r="F121" s="27" t="s">
        <v>105</v>
      </c>
      <c r="G121" s="54">
        <v>41.63</v>
      </c>
      <c r="H121" s="5">
        <v>391051</v>
      </c>
    </row>
    <row r="122" spans="1:8" ht="24.75" customHeight="1">
      <c r="A122" s="25">
        <v>45382</v>
      </c>
      <c r="B122" s="48" t="s">
        <v>122</v>
      </c>
      <c r="C122" s="38" t="s">
        <v>110</v>
      </c>
      <c r="D122" s="38" t="s">
        <v>17</v>
      </c>
      <c r="E122" s="27" t="s">
        <v>129</v>
      </c>
      <c r="F122" s="27" t="s">
        <v>105</v>
      </c>
      <c r="G122" s="54">
        <v>129.04</v>
      </c>
      <c r="H122" s="5">
        <v>391058</v>
      </c>
    </row>
    <row r="123" spans="1:8" ht="23.25">
      <c r="A123" s="25">
        <v>45387</v>
      </c>
      <c r="B123" s="48">
        <v>455</v>
      </c>
      <c r="C123" s="38" t="s">
        <v>124</v>
      </c>
      <c r="D123" s="38" t="s">
        <v>125</v>
      </c>
      <c r="E123" s="27" t="s">
        <v>128</v>
      </c>
      <c r="F123" s="27" t="s">
        <v>105</v>
      </c>
      <c r="G123" s="54">
        <v>2604.33</v>
      </c>
      <c r="H123" s="5">
        <v>39112</v>
      </c>
    </row>
    <row r="124" spans="1:8" ht="24.75">
      <c r="A124" s="25">
        <v>45382</v>
      </c>
      <c r="B124" s="48" t="s">
        <v>122</v>
      </c>
      <c r="C124" s="38" t="s">
        <v>110</v>
      </c>
      <c r="D124" s="38" t="s">
        <v>17</v>
      </c>
      <c r="E124" s="27" t="s">
        <v>128</v>
      </c>
      <c r="F124" s="27" t="s">
        <v>105</v>
      </c>
      <c r="G124" s="54">
        <v>41.63</v>
      </c>
      <c r="H124" s="5">
        <v>391051</v>
      </c>
    </row>
    <row r="125" spans="1:8" ht="24.75">
      <c r="A125" s="25">
        <v>45382</v>
      </c>
      <c r="B125" s="48" t="s">
        <v>122</v>
      </c>
      <c r="C125" s="38" t="s">
        <v>110</v>
      </c>
      <c r="D125" s="38" t="s">
        <v>17</v>
      </c>
      <c r="E125" s="27" t="s">
        <v>128</v>
      </c>
      <c r="F125" s="27" t="s">
        <v>105</v>
      </c>
      <c r="G125" s="54">
        <v>129.04</v>
      </c>
      <c r="H125" s="5">
        <v>391058</v>
      </c>
    </row>
    <row r="126" spans="1:8" ht="23.25">
      <c r="A126" s="25">
        <v>45386</v>
      </c>
      <c r="B126" s="48">
        <v>551</v>
      </c>
      <c r="C126" s="38" t="s">
        <v>130</v>
      </c>
      <c r="D126" s="38" t="s">
        <v>131</v>
      </c>
      <c r="E126" s="27" t="s">
        <v>132</v>
      </c>
      <c r="F126" s="27" t="s">
        <v>105</v>
      </c>
      <c r="G126" s="54">
        <v>70387.5</v>
      </c>
      <c r="H126" s="5">
        <v>39112</v>
      </c>
    </row>
    <row r="127" spans="1:8" ht="24.75">
      <c r="A127" s="25">
        <v>45382</v>
      </c>
      <c r="B127" s="48" t="s">
        <v>122</v>
      </c>
      <c r="C127" s="38" t="s">
        <v>110</v>
      </c>
      <c r="D127" s="38" t="s">
        <v>17</v>
      </c>
      <c r="E127" s="27" t="s">
        <v>132</v>
      </c>
      <c r="F127" s="27" t="s">
        <v>22</v>
      </c>
      <c r="G127" s="54">
        <v>1125</v>
      </c>
      <c r="H127" s="5">
        <v>391051</v>
      </c>
    </row>
    <row r="128" spans="1:8" ht="24.75">
      <c r="A128" s="25">
        <v>45382</v>
      </c>
      <c r="B128" s="48" t="s">
        <v>122</v>
      </c>
      <c r="C128" s="38" t="s">
        <v>110</v>
      </c>
      <c r="D128" s="38" t="s">
        <v>17</v>
      </c>
      <c r="E128" s="27" t="s">
        <v>132</v>
      </c>
      <c r="F128" s="27" t="s">
        <v>105</v>
      </c>
      <c r="G128" s="54">
        <v>3487.5</v>
      </c>
      <c r="H128" s="5">
        <v>391058</v>
      </c>
    </row>
    <row r="129" spans="1:8" ht="23.25">
      <c r="A129" s="25">
        <v>45386</v>
      </c>
      <c r="B129" s="48">
        <v>552</v>
      </c>
      <c r="C129" s="38" t="s">
        <v>130</v>
      </c>
      <c r="D129" s="38" t="s">
        <v>131</v>
      </c>
      <c r="E129" s="27" t="s">
        <v>132</v>
      </c>
      <c r="F129" s="27" t="s">
        <v>105</v>
      </c>
      <c r="G129" s="54">
        <v>41294</v>
      </c>
      <c r="H129" s="5">
        <v>39112</v>
      </c>
    </row>
    <row r="130" spans="1:8" ht="24.75">
      <c r="A130" s="25">
        <v>45382</v>
      </c>
      <c r="B130" s="48" t="s">
        <v>122</v>
      </c>
      <c r="C130" s="38" t="s">
        <v>110</v>
      </c>
      <c r="D130" s="38" t="s">
        <v>17</v>
      </c>
      <c r="E130" s="27" t="s">
        <v>132</v>
      </c>
      <c r="F130" s="27" t="s">
        <v>22</v>
      </c>
      <c r="G130" s="54">
        <v>227.59</v>
      </c>
      <c r="H130" s="5">
        <v>391051</v>
      </c>
    </row>
    <row r="131" spans="1:8" ht="24.75">
      <c r="A131" s="25">
        <v>45382</v>
      </c>
      <c r="B131" s="48" t="s">
        <v>122</v>
      </c>
      <c r="C131" s="38" t="s">
        <v>110</v>
      </c>
      <c r="D131" s="38" t="s">
        <v>17</v>
      </c>
      <c r="E131" s="27" t="s">
        <v>132</v>
      </c>
      <c r="F131" s="27" t="s">
        <v>105</v>
      </c>
      <c r="G131" s="54">
        <v>705.51</v>
      </c>
      <c r="H131" s="5">
        <v>391058</v>
      </c>
    </row>
    <row r="132" spans="1:8" ht="24.75">
      <c r="A132" s="25">
        <v>45386</v>
      </c>
      <c r="B132" s="48">
        <v>361</v>
      </c>
      <c r="C132" s="38" t="s">
        <v>156</v>
      </c>
      <c r="D132" s="38" t="s">
        <v>157</v>
      </c>
      <c r="E132" s="27" t="s">
        <v>133</v>
      </c>
      <c r="F132" s="27" t="s">
        <v>105</v>
      </c>
      <c r="G132" s="54">
        <v>7733.24</v>
      </c>
      <c r="H132" s="5">
        <v>39112</v>
      </c>
    </row>
    <row r="133" spans="1:8" ht="24.75">
      <c r="A133" s="25">
        <v>45382</v>
      </c>
      <c r="B133" s="48" t="s">
        <v>122</v>
      </c>
      <c r="C133" s="38" t="s">
        <v>110</v>
      </c>
      <c r="D133" s="38" t="s">
        <v>17</v>
      </c>
      <c r="E133" s="27" t="s">
        <v>133</v>
      </c>
      <c r="F133" s="27" t="s">
        <v>105</v>
      </c>
      <c r="G133" s="54">
        <v>123.6</v>
      </c>
      <c r="H133" s="5">
        <v>391051</v>
      </c>
    </row>
    <row r="134" spans="1:8" ht="24.75">
      <c r="A134" s="25">
        <v>45382</v>
      </c>
      <c r="B134" s="48" t="s">
        <v>122</v>
      </c>
      <c r="C134" s="38" t="s">
        <v>110</v>
      </c>
      <c r="D134" s="38" t="s">
        <v>17</v>
      </c>
      <c r="E134" s="27" t="s">
        <v>133</v>
      </c>
      <c r="F134" s="27" t="s">
        <v>105</v>
      </c>
      <c r="G134" s="54">
        <v>383.16</v>
      </c>
      <c r="H134" s="5">
        <v>391058</v>
      </c>
    </row>
    <row r="135" spans="1:8" ht="23.25">
      <c r="A135" s="25">
        <v>45390</v>
      </c>
      <c r="B135" s="48">
        <v>420</v>
      </c>
      <c r="C135" s="38" t="s">
        <v>134</v>
      </c>
      <c r="D135" s="38" t="s">
        <v>135</v>
      </c>
      <c r="E135" s="27" t="s">
        <v>133</v>
      </c>
      <c r="F135" s="27" t="s">
        <v>105</v>
      </c>
      <c r="G135" s="54">
        <v>7733.24</v>
      </c>
      <c r="H135" s="5">
        <v>39112</v>
      </c>
    </row>
    <row r="136" spans="1:8" ht="24.75">
      <c r="A136" s="25">
        <v>45382</v>
      </c>
      <c r="B136" s="48" t="s">
        <v>122</v>
      </c>
      <c r="C136" s="38" t="s">
        <v>110</v>
      </c>
      <c r="D136" s="38" t="s">
        <v>17</v>
      </c>
      <c r="E136" s="27" t="s">
        <v>133</v>
      </c>
      <c r="F136" s="27" t="s">
        <v>105</v>
      </c>
      <c r="G136" s="54">
        <v>123.6</v>
      </c>
      <c r="H136" s="5">
        <v>391051</v>
      </c>
    </row>
    <row r="137" spans="1:8" ht="24" customHeight="1">
      <c r="A137" s="25">
        <v>45382</v>
      </c>
      <c r="B137" s="48" t="s">
        <v>122</v>
      </c>
      <c r="C137" s="38" t="s">
        <v>110</v>
      </c>
      <c r="D137" s="38" t="s">
        <v>17</v>
      </c>
      <c r="E137" s="27" t="s">
        <v>133</v>
      </c>
      <c r="F137" s="27" t="s">
        <v>105</v>
      </c>
      <c r="G137" s="54">
        <v>383.16</v>
      </c>
      <c r="H137" s="5">
        <v>391058</v>
      </c>
    </row>
    <row r="138" spans="1:8" ht="23.25" customHeight="1">
      <c r="A138" s="25">
        <v>45394</v>
      </c>
      <c r="B138" s="48">
        <v>293</v>
      </c>
      <c r="C138" s="38" t="s">
        <v>136</v>
      </c>
      <c r="D138" s="38" t="s">
        <v>137</v>
      </c>
      <c r="E138" s="27" t="s">
        <v>138</v>
      </c>
      <c r="F138" s="27" t="s">
        <v>105</v>
      </c>
      <c r="G138" s="54">
        <v>4223.25</v>
      </c>
      <c r="H138" s="5">
        <v>39112</v>
      </c>
    </row>
    <row r="139" spans="1:8" ht="23.25" customHeight="1">
      <c r="A139" s="25">
        <v>45382</v>
      </c>
      <c r="B139" s="48" t="s">
        <v>122</v>
      </c>
      <c r="C139" s="38" t="s">
        <v>110</v>
      </c>
      <c r="D139" s="38" t="s">
        <v>17</v>
      </c>
      <c r="E139" s="27" t="s">
        <v>138</v>
      </c>
      <c r="F139" s="27" t="s">
        <v>105</v>
      </c>
      <c r="G139" s="54">
        <v>67.5</v>
      </c>
      <c r="H139" s="5">
        <v>391051</v>
      </c>
    </row>
    <row r="140" spans="1:8" ht="23.25" customHeight="1">
      <c r="A140" s="25">
        <v>45382</v>
      </c>
      <c r="B140" s="48" t="s">
        <v>122</v>
      </c>
      <c r="C140" s="38" t="s">
        <v>110</v>
      </c>
      <c r="D140" s="38" t="s">
        <v>17</v>
      </c>
      <c r="E140" s="27" t="s">
        <v>138</v>
      </c>
      <c r="F140" s="27" t="s">
        <v>105</v>
      </c>
      <c r="G140" s="54">
        <v>209.25</v>
      </c>
      <c r="H140" s="5">
        <v>391058</v>
      </c>
    </row>
    <row r="141" spans="1:8" ht="23.25" customHeight="1">
      <c r="A141" s="25">
        <v>45394</v>
      </c>
      <c r="B141" s="48">
        <v>295</v>
      </c>
      <c r="C141" s="38" t="s">
        <v>136</v>
      </c>
      <c r="D141" s="38" t="s">
        <v>137</v>
      </c>
      <c r="E141" s="27" t="s">
        <v>138</v>
      </c>
      <c r="F141" s="27" t="s">
        <v>105</v>
      </c>
      <c r="G141" s="54">
        <v>713.26</v>
      </c>
      <c r="H141" s="5">
        <v>39112</v>
      </c>
    </row>
    <row r="142" spans="1:8" ht="23.25" customHeight="1">
      <c r="A142" s="25">
        <v>45382</v>
      </c>
      <c r="B142" s="48" t="s">
        <v>122</v>
      </c>
      <c r="C142" s="38" t="s">
        <v>110</v>
      </c>
      <c r="D142" s="38" t="s">
        <v>17</v>
      </c>
      <c r="E142" s="27" t="s">
        <v>138</v>
      </c>
      <c r="F142" s="27" t="s">
        <v>105</v>
      </c>
      <c r="G142" s="54">
        <v>5.48</v>
      </c>
      <c r="H142" s="5">
        <v>391051</v>
      </c>
    </row>
    <row r="143" spans="1:8" ht="24.75">
      <c r="A143" s="25">
        <v>45382</v>
      </c>
      <c r="B143" s="48" t="s">
        <v>122</v>
      </c>
      <c r="C143" s="38" t="s">
        <v>110</v>
      </c>
      <c r="D143" s="38" t="s">
        <v>17</v>
      </c>
      <c r="E143" s="27" t="s">
        <v>138</v>
      </c>
      <c r="F143" s="27" t="s">
        <v>105</v>
      </c>
      <c r="G143" s="54">
        <v>16.97</v>
      </c>
      <c r="H143" s="5">
        <v>391058</v>
      </c>
    </row>
    <row r="144" spans="1:8" ht="23.25">
      <c r="A144" s="25">
        <v>45380</v>
      </c>
      <c r="B144" s="48">
        <v>126</v>
      </c>
      <c r="C144" s="38" t="s">
        <v>139</v>
      </c>
      <c r="D144" s="38" t="s">
        <v>140</v>
      </c>
      <c r="E144" s="37" t="s">
        <v>141</v>
      </c>
      <c r="F144" s="27" t="s">
        <v>105</v>
      </c>
      <c r="G144" s="54">
        <v>3500</v>
      </c>
      <c r="H144" s="5">
        <v>39112</v>
      </c>
    </row>
    <row r="145" spans="1:8" ht="24.75">
      <c r="A145" s="25">
        <v>45390</v>
      </c>
      <c r="B145" s="48">
        <v>111</v>
      </c>
      <c r="C145" s="38" t="s">
        <v>158</v>
      </c>
      <c r="D145" s="38" t="s">
        <v>159</v>
      </c>
      <c r="E145" s="37" t="s">
        <v>160</v>
      </c>
      <c r="F145" s="27" t="s">
        <v>22</v>
      </c>
      <c r="G145" s="54">
        <v>5631</v>
      </c>
      <c r="H145" s="5">
        <v>39112</v>
      </c>
    </row>
    <row r="146" spans="1:8" ht="24.75">
      <c r="A146" s="25">
        <v>45382</v>
      </c>
      <c r="B146" s="48" t="s">
        <v>122</v>
      </c>
      <c r="C146" s="38" t="s">
        <v>110</v>
      </c>
      <c r="D146" s="38" t="s">
        <v>17</v>
      </c>
      <c r="E146" s="37" t="s">
        <v>160</v>
      </c>
      <c r="F146" s="27" t="s">
        <v>22</v>
      </c>
      <c r="G146" s="54">
        <v>90</v>
      </c>
      <c r="H146" s="5">
        <v>391051</v>
      </c>
    </row>
    <row r="147" spans="1:8" ht="24.75">
      <c r="A147" s="25">
        <v>45382</v>
      </c>
      <c r="B147" s="48" t="s">
        <v>122</v>
      </c>
      <c r="C147" s="38" t="s">
        <v>110</v>
      </c>
      <c r="D147" s="38" t="s">
        <v>17</v>
      </c>
      <c r="E147" s="37" t="s">
        <v>160</v>
      </c>
      <c r="F147" s="27" t="s">
        <v>22</v>
      </c>
      <c r="G147" s="54">
        <v>279</v>
      </c>
      <c r="H147" s="5">
        <v>391058</v>
      </c>
    </row>
    <row r="148" spans="1:8" ht="24.75">
      <c r="A148" s="25">
        <v>45386</v>
      </c>
      <c r="B148" s="48">
        <v>200</v>
      </c>
      <c r="C148" s="38" t="s">
        <v>161</v>
      </c>
      <c r="D148" s="38" t="s">
        <v>162</v>
      </c>
      <c r="E148" s="37" t="s">
        <v>163</v>
      </c>
      <c r="F148" s="27" t="s">
        <v>22</v>
      </c>
      <c r="G148" s="54">
        <v>6400.57</v>
      </c>
      <c r="H148" s="5">
        <v>391988</v>
      </c>
    </row>
    <row r="149" spans="1:8" ht="23.25" customHeight="1">
      <c r="A149" s="40"/>
      <c r="B149" s="30"/>
      <c r="C149" s="31"/>
      <c r="D149" s="31"/>
      <c r="E149" s="32"/>
      <c r="F149" s="32"/>
      <c r="G149" s="55">
        <f>SUM(G113:G148)</f>
        <v>1577439.4900000002</v>
      </c>
      <c r="H149" s="5"/>
    </row>
    <row r="150" spans="1:8" ht="46.5" customHeight="1">
      <c r="A150" s="44" t="s">
        <v>10</v>
      </c>
      <c r="B150" s="33" t="s">
        <v>11</v>
      </c>
      <c r="C150" s="6" t="s">
        <v>12</v>
      </c>
      <c r="D150" s="6"/>
      <c r="E150" s="26" t="s">
        <v>13</v>
      </c>
      <c r="F150" s="26"/>
      <c r="G150" s="45" t="s">
        <v>14</v>
      </c>
      <c r="H150" s="5"/>
    </row>
    <row r="151" spans="1:8" ht="24.75">
      <c r="A151" s="25">
        <v>45382</v>
      </c>
      <c r="B151" s="48" t="s">
        <v>122</v>
      </c>
      <c r="C151" s="38" t="s">
        <v>110</v>
      </c>
      <c r="D151" s="38" t="s">
        <v>17</v>
      </c>
      <c r="E151" s="37" t="s">
        <v>163</v>
      </c>
      <c r="F151" s="27" t="s">
        <v>22</v>
      </c>
      <c r="G151" s="54">
        <v>95.7</v>
      </c>
      <c r="H151" s="5">
        <v>391051</v>
      </c>
    </row>
    <row r="152" spans="1:8" ht="24.75">
      <c r="A152" s="25">
        <v>45382</v>
      </c>
      <c r="B152" s="48" t="s">
        <v>122</v>
      </c>
      <c r="C152" s="38" t="s">
        <v>110</v>
      </c>
      <c r="D152" s="38" t="s">
        <v>17</v>
      </c>
      <c r="E152" s="37" t="s">
        <v>163</v>
      </c>
      <c r="F152" s="27" t="s">
        <v>22</v>
      </c>
      <c r="G152" s="54">
        <v>296.67</v>
      </c>
      <c r="H152" s="5">
        <v>391058</v>
      </c>
    </row>
    <row r="153" spans="1:8" ht="24.75">
      <c r="A153" s="25">
        <v>45385</v>
      </c>
      <c r="B153" s="48">
        <v>3760</v>
      </c>
      <c r="C153" s="38" t="s">
        <v>164</v>
      </c>
      <c r="D153" s="38" t="s">
        <v>165</v>
      </c>
      <c r="E153" s="37" t="s">
        <v>166</v>
      </c>
      <c r="F153" s="27" t="s">
        <v>22</v>
      </c>
      <c r="G153" s="54">
        <v>2719.88</v>
      </c>
      <c r="H153" s="5">
        <v>39111</v>
      </c>
    </row>
    <row r="154" spans="1:8" ht="24.75">
      <c r="A154" s="25">
        <v>45355</v>
      </c>
      <c r="B154" s="48">
        <v>247545</v>
      </c>
      <c r="C154" s="38" t="s">
        <v>201</v>
      </c>
      <c r="D154" s="38" t="s">
        <v>169</v>
      </c>
      <c r="E154" s="37" t="s">
        <v>170</v>
      </c>
      <c r="F154" s="27" t="s">
        <v>22</v>
      </c>
      <c r="G154" s="54">
        <v>22048.75</v>
      </c>
      <c r="H154" s="5">
        <v>5057</v>
      </c>
    </row>
    <row r="155" spans="1:8" ht="24.75">
      <c r="A155" s="25">
        <v>45391</v>
      </c>
      <c r="B155" s="48">
        <v>159</v>
      </c>
      <c r="C155" s="38" t="s">
        <v>171</v>
      </c>
      <c r="D155" s="38" t="s">
        <v>172</v>
      </c>
      <c r="E155" s="37" t="s">
        <v>173</v>
      </c>
      <c r="F155" s="27" t="s">
        <v>22</v>
      </c>
      <c r="G155" s="54">
        <v>3500</v>
      </c>
      <c r="H155" s="5">
        <v>5072</v>
      </c>
    </row>
    <row r="156" spans="1:8" ht="24.75">
      <c r="A156" s="25">
        <v>45385</v>
      </c>
      <c r="B156" s="48">
        <v>79</v>
      </c>
      <c r="C156" s="38" t="s">
        <v>174</v>
      </c>
      <c r="D156" s="38" t="s">
        <v>175</v>
      </c>
      <c r="E156" s="37" t="s">
        <v>176</v>
      </c>
      <c r="F156" s="27" t="s">
        <v>22</v>
      </c>
      <c r="G156" s="54">
        <v>2000</v>
      </c>
      <c r="H156" s="5">
        <v>39110</v>
      </c>
    </row>
    <row r="157" spans="1:8" ht="23.25">
      <c r="A157" s="25">
        <v>45362</v>
      </c>
      <c r="B157" s="48">
        <v>28721</v>
      </c>
      <c r="C157" s="38" t="s">
        <v>142</v>
      </c>
      <c r="D157" s="38" t="s">
        <v>167</v>
      </c>
      <c r="E157" s="37" t="s">
        <v>177</v>
      </c>
      <c r="F157" s="27" t="s">
        <v>22</v>
      </c>
      <c r="G157" s="54">
        <v>850.87</v>
      </c>
      <c r="H157" s="5">
        <v>5058</v>
      </c>
    </row>
    <row r="158" spans="1:8" ht="23.25">
      <c r="A158" s="25">
        <v>45390</v>
      </c>
      <c r="B158" s="48">
        <v>8144</v>
      </c>
      <c r="C158" s="38" t="s">
        <v>178</v>
      </c>
      <c r="D158" s="38" t="s">
        <v>179</v>
      </c>
      <c r="E158" s="37" t="s">
        <v>180</v>
      </c>
      <c r="F158" s="27" t="s">
        <v>22</v>
      </c>
      <c r="G158" s="54">
        <v>6043.38</v>
      </c>
      <c r="H158" s="5">
        <v>5091</v>
      </c>
    </row>
    <row r="159" spans="1:12" ht="23.25">
      <c r="A159" s="25">
        <v>45383</v>
      </c>
      <c r="B159" s="48">
        <v>125</v>
      </c>
      <c r="C159" s="38" t="s">
        <v>215</v>
      </c>
      <c r="D159" s="38" t="s">
        <v>216</v>
      </c>
      <c r="E159" s="37" t="s">
        <v>181</v>
      </c>
      <c r="F159" s="27" t="s">
        <v>22</v>
      </c>
      <c r="G159" s="54">
        <v>16287</v>
      </c>
      <c r="H159" s="5">
        <v>39104</v>
      </c>
      <c r="L159" s="20"/>
    </row>
    <row r="160" spans="1:12" ht="24.75">
      <c r="A160" s="25">
        <v>45382</v>
      </c>
      <c r="B160" s="48" t="s">
        <v>122</v>
      </c>
      <c r="C160" s="38" t="s">
        <v>110</v>
      </c>
      <c r="D160" s="38" t="s">
        <v>17</v>
      </c>
      <c r="E160" s="37" t="s">
        <v>181</v>
      </c>
      <c r="F160" s="27" t="s">
        <v>22</v>
      </c>
      <c r="G160" s="54">
        <v>2013</v>
      </c>
      <c r="H160" s="5">
        <v>391037</v>
      </c>
      <c r="L160" s="20"/>
    </row>
    <row r="161" spans="1:12" ht="23.25">
      <c r="A161" s="25">
        <v>45383</v>
      </c>
      <c r="B161" s="48">
        <v>837</v>
      </c>
      <c r="C161" s="38" t="s">
        <v>182</v>
      </c>
      <c r="D161" s="38" t="s">
        <v>183</v>
      </c>
      <c r="E161" s="37" t="s">
        <v>184</v>
      </c>
      <c r="F161" s="27" t="s">
        <v>22</v>
      </c>
      <c r="G161" s="54">
        <v>7075.8</v>
      </c>
      <c r="H161" s="5">
        <v>39105</v>
      </c>
      <c r="L161" s="20"/>
    </row>
    <row r="162" spans="1:8" ht="24.75">
      <c r="A162" s="25">
        <v>45392</v>
      </c>
      <c r="B162" s="48">
        <v>24941</v>
      </c>
      <c r="C162" s="38" t="s">
        <v>185</v>
      </c>
      <c r="D162" s="38" t="s">
        <v>186</v>
      </c>
      <c r="E162" s="37" t="s">
        <v>187</v>
      </c>
      <c r="F162" s="27" t="s">
        <v>22</v>
      </c>
      <c r="G162" s="54">
        <v>2656.45</v>
      </c>
      <c r="H162" s="5">
        <v>5107</v>
      </c>
    </row>
    <row r="163" spans="1:8" ht="24.75">
      <c r="A163" s="25">
        <v>45387</v>
      </c>
      <c r="B163" s="48">
        <v>1303</v>
      </c>
      <c r="C163" s="38" t="s">
        <v>188</v>
      </c>
      <c r="D163" s="38" t="s">
        <v>189</v>
      </c>
      <c r="E163" s="37" t="s">
        <v>190</v>
      </c>
      <c r="F163" s="27" t="s">
        <v>22</v>
      </c>
      <c r="G163" s="54">
        <v>730</v>
      </c>
      <c r="H163" s="5">
        <v>5103</v>
      </c>
    </row>
    <row r="164" spans="1:8" ht="23.25">
      <c r="A164" s="25">
        <v>45356</v>
      </c>
      <c r="B164" s="48">
        <v>79734</v>
      </c>
      <c r="C164" s="38" t="s">
        <v>191</v>
      </c>
      <c r="D164" s="38" t="s">
        <v>192</v>
      </c>
      <c r="E164" s="37" t="s">
        <v>193</v>
      </c>
      <c r="F164" s="27" t="s">
        <v>22</v>
      </c>
      <c r="G164" s="54">
        <v>586.23</v>
      </c>
      <c r="H164" s="5">
        <v>5090</v>
      </c>
    </row>
    <row r="165" spans="1:8" ht="24.75">
      <c r="A165" s="25">
        <v>45382</v>
      </c>
      <c r="B165" s="48" t="s">
        <v>122</v>
      </c>
      <c r="C165" s="38" t="s">
        <v>110</v>
      </c>
      <c r="D165" s="38" t="s">
        <v>17</v>
      </c>
      <c r="E165" s="37" t="s">
        <v>193</v>
      </c>
      <c r="F165" s="27" t="s">
        <v>22</v>
      </c>
      <c r="G165" s="54">
        <v>76.45</v>
      </c>
      <c r="H165" s="5">
        <v>391033</v>
      </c>
    </row>
    <row r="166" spans="1:8" ht="26.25" customHeight="1">
      <c r="A166" s="25">
        <v>45382</v>
      </c>
      <c r="B166" s="48" t="s">
        <v>122</v>
      </c>
      <c r="C166" s="38" t="s">
        <v>110</v>
      </c>
      <c r="D166" s="38" t="s">
        <v>17</v>
      </c>
      <c r="E166" s="37" t="s">
        <v>193</v>
      </c>
      <c r="F166" s="27" t="s">
        <v>22</v>
      </c>
      <c r="G166" s="54">
        <v>32.32</v>
      </c>
      <c r="H166" s="5">
        <v>391058</v>
      </c>
    </row>
    <row r="167" spans="1:8" ht="24.75" customHeight="1">
      <c r="A167" s="25">
        <v>45383</v>
      </c>
      <c r="B167" s="48">
        <v>51022</v>
      </c>
      <c r="C167" s="38" t="s">
        <v>194</v>
      </c>
      <c r="D167" s="38" t="s">
        <v>195</v>
      </c>
      <c r="E167" s="37" t="s">
        <v>196</v>
      </c>
      <c r="F167" s="27" t="s">
        <v>22</v>
      </c>
      <c r="G167" s="54">
        <v>2984.61</v>
      </c>
      <c r="H167" s="5">
        <v>5069</v>
      </c>
    </row>
    <row r="168" spans="1:8" ht="24.75">
      <c r="A168" s="25">
        <v>45382</v>
      </c>
      <c r="B168" s="48" t="s">
        <v>122</v>
      </c>
      <c r="C168" s="38" t="s">
        <v>110</v>
      </c>
      <c r="D168" s="38" t="s">
        <v>17</v>
      </c>
      <c r="E168" s="37" t="s">
        <v>196</v>
      </c>
      <c r="F168" s="27" t="s">
        <v>22</v>
      </c>
      <c r="G168" s="54">
        <v>47.7</v>
      </c>
      <c r="H168" s="5">
        <v>391051</v>
      </c>
    </row>
    <row r="169" spans="1:8" ht="24.75">
      <c r="A169" s="25">
        <v>45382</v>
      </c>
      <c r="B169" s="48" t="s">
        <v>122</v>
      </c>
      <c r="C169" s="38" t="s">
        <v>110</v>
      </c>
      <c r="D169" s="38" t="s">
        <v>17</v>
      </c>
      <c r="E169" s="37" t="s">
        <v>196</v>
      </c>
      <c r="F169" s="27" t="s">
        <v>22</v>
      </c>
      <c r="G169" s="61">
        <v>147.88</v>
      </c>
      <c r="H169" s="5">
        <v>391058</v>
      </c>
    </row>
    <row r="170" spans="1:8" ht="23.25">
      <c r="A170" s="25">
        <v>45391</v>
      </c>
      <c r="B170" s="48">
        <v>1013163</v>
      </c>
      <c r="C170" s="38" t="s">
        <v>198</v>
      </c>
      <c r="D170" s="38" t="s">
        <v>199</v>
      </c>
      <c r="E170" s="37" t="s">
        <v>197</v>
      </c>
      <c r="F170" s="27" t="s">
        <v>22</v>
      </c>
      <c r="G170" s="54">
        <v>44280.9</v>
      </c>
      <c r="H170" s="5">
        <v>5112</v>
      </c>
    </row>
    <row r="171" spans="1:8" ht="23.25" customHeight="1">
      <c r="A171" s="25">
        <v>45382</v>
      </c>
      <c r="B171" s="48" t="s">
        <v>122</v>
      </c>
      <c r="C171" s="38" t="s">
        <v>110</v>
      </c>
      <c r="D171" s="38" t="s">
        <v>17</v>
      </c>
      <c r="E171" s="37" t="s">
        <v>197</v>
      </c>
      <c r="F171" s="27" t="s">
        <v>22</v>
      </c>
      <c r="G171" s="54">
        <v>914.85</v>
      </c>
      <c r="H171" s="5">
        <v>391051</v>
      </c>
    </row>
    <row r="172" spans="1:8" ht="23.25" customHeight="1">
      <c r="A172" s="25">
        <v>45382</v>
      </c>
      <c r="B172" s="48" t="s">
        <v>122</v>
      </c>
      <c r="C172" s="38" t="s">
        <v>110</v>
      </c>
      <c r="D172" s="38" t="s">
        <v>17</v>
      </c>
      <c r="E172" s="37" t="s">
        <v>197</v>
      </c>
      <c r="F172" s="27" t="s">
        <v>22</v>
      </c>
      <c r="G172" s="54">
        <v>2836.04</v>
      </c>
      <c r="H172" s="5">
        <v>391058</v>
      </c>
    </row>
    <row r="173" spans="1:8" ht="23.25" customHeight="1">
      <c r="A173" s="25">
        <v>45371</v>
      </c>
      <c r="B173" s="48">
        <v>6337</v>
      </c>
      <c r="C173" s="38" t="s">
        <v>217</v>
      </c>
      <c r="D173" s="38" t="s">
        <v>218</v>
      </c>
      <c r="E173" s="37" t="s">
        <v>219</v>
      </c>
      <c r="F173" s="27" t="s">
        <v>22</v>
      </c>
      <c r="G173" s="54">
        <v>4300.21</v>
      </c>
      <c r="H173" s="5">
        <v>5099</v>
      </c>
    </row>
    <row r="174" spans="1:8" ht="23.25" customHeight="1">
      <c r="A174" s="25">
        <v>45371</v>
      </c>
      <c r="B174" s="48">
        <v>6336</v>
      </c>
      <c r="C174" s="38" t="s">
        <v>217</v>
      </c>
      <c r="D174" s="38" t="s">
        <v>218</v>
      </c>
      <c r="E174" s="37" t="s">
        <v>219</v>
      </c>
      <c r="F174" s="27" t="s">
        <v>22</v>
      </c>
      <c r="G174" s="54">
        <v>754.09</v>
      </c>
      <c r="H174" s="5">
        <v>5100</v>
      </c>
    </row>
    <row r="175" spans="1:8" ht="24.75">
      <c r="A175" s="25">
        <v>45382</v>
      </c>
      <c r="B175" s="48" t="s">
        <v>122</v>
      </c>
      <c r="C175" s="38" t="s">
        <v>110</v>
      </c>
      <c r="D175" s="38" t="s">
        <v>17</v>
      </c>
      <c r="E175" s="37" t="s">
        <v>219</v>
      </c>
      <c r="F175" s="27" t="s">
        <v>22</v>
      </c>
      <c r="G175" s="54">
        <v>46.34</v>
      </c>
      <c r="H175" s="5">
        <v>391041</v>
      </c>
    </row>
    <row r="176" spans="1:8" ht="23.25">
      <c r="A176" s="25">
        <v>45385</v>
      </c>
      <c r="B176" s="48">
        <v>20863</v>
      </c>
      <c r="C176" s="38" t="s">
        <v>306</v>
      </c>
      <c r="D176" s="38" t="s">
        <v>307</v>
      </c>
      <c r="E176" s="37" t="s">
        <v>267</v>
      </c>
      <c r="F176" s="27" t="s">
        <v>22</v>
      </c>
      <c r="G176" s="54">
        <v>192.39</v>
      </c>
      <c r="H176" s="5">
        <v>5108</v>
      </c>
    </row>
    <row r="177" spans="1:8" ht="26.25" customHeight="1">
      <c r="A177" s="25">
        <v>45364</v>
      </c>
      <c r="B177" s="48">
        <v>94821773</v>
      </c>
      <c r="C177" s="38" t="s">
        <v>142</v>
      </c>
      <c r="D177" s="38" t="s">
        <v>167</v>
      </c>
      <c r="E177" s="37" t="s">
        <v>168</v>
      </c>
      <c r="F177" s="27" t="s">
        <v>143</v>
      </c>
      <c r="G177" s="54">
        <v>3170.19</v>
      </c>
      <c r="H177" s="5">
        <v>5079</v>
      </c>
    </row>
    <row r="178" spans="1:8" ht="24" customHeight="1">
      <c r="A178" s="25">
        <v>45391</v>
      </c>
      <c r="B178" s="48" t="s">
        <v>144</v>
      </c>
      <c r="C178" s="38" t="s">
        <v>202</v>
      </c>
      <c r="D178" s="38" t="s">
        <v>203</v>
      </c>
      <c r="E178" s="37" t="s">
        <v>204</v>
      </c>
      <c r="F178" s="27" t="s">
        <v>143</v>
      </c>
      <c r="G178" s="54">
        <v>5882.74</v>
      </c>
      <c r="H178" s="5">
        <v>5087</v>
      </c>
    </row>
    <row r="179" spans="1:8" ht="24.75">
      <c r="A179" s="25">
        <v>45392</v>
      </c>
      <c r="B179" s="48" t="s">
        <v>144</v>
      </c>
      <c r="C179" s="38" t="s">
        <v>145</v>
      </c>
      <c r="D179" s="38"/>
      <c r="E179" s="49" t="s">
        <v>146</v>
      </c>
      <c r="F179" s="37" t="s">
        <v>106</v>
      </c>
      <c r="G179" s="54">
        <v>128.52</v>
      </c>
      <c r="H179" s="5">
        <v>5989028</v>
      </c>
    </row>
    <row r="180" spans="1:8" ht="24.75">
      <c r="A180" s="25">
        <v>45392</v>
      </c>
      <c r="B180" s="48" t="s">
        <v>144</v>
      </c>
      <c r="C180" s="38" t="s">
        <v>145</v>
      </c>
      <c r="D180" s="38"/>
      <c r="E180" s="49" t="s">
        <v>146</v>
      </c>
      <c r="F180" s="37" t="s">
        <v>106</v>
      </c>
      <c r="G180" s="54">
        <v>12469.86</v>
      </c>
      <c r="H180" s="5">
        <v>5981058</v>
      </c>
    </row>
    <row r="181" spans="1:8" ht="26.25" customHeight="1">
      <c r="A181" s="25">
        <v>45351</v>
      </c>
      <c r="B181" s="48">
        <v>8538</v>
      </c>
      <c r="C181" s="38" t="s">
        <v>117</v>
      </c>
      <c r="D181" s="38" t="s">
        <v>118</v>
      </c>
      <c r="E181" s="49" t="s">
        <v>147</v>
      </c>
      <c r="F181" s="37" t="s">
        <v>106</v>
      </c>
      <c r="G181" s="54">
        <v>1119</v>
      </c>
      <c r="H181" s="5">
        <v>5105</v>
      </c>
    </row>
    <row r="182" spans="1:8" ht="24" customHeight="1">
      <c r="A182" s="25">
        <v>45366</v>
      </c>
      <c r="B182" s="48">
        <v>8576</v>
      </c>
      <c r="C182" s="38" t="s">
        <v>117</v>
      </c>
      <c r="D182" s="38" t="s">
        <v>118</v>
      </c>
      <c r="E182" s="49" t="s">
        <v>147</v>
      </c>
      <c r="F182" s="37" t="s">
        <v>106</v>
      </c>
      <c r="G182" s="54">
        <v>1119</v>
      </c>
      <c r="H182" s="5">
        <v>5106</v>
      </c>
    </row>
    <row r="183" spans="1:8" ht="26.25" customHeight="1">
      <c r="A183" s="25">
        <v>45391</v>
      </c>
      <c r="B183" s="48" t="s">
        <v>144</v>
      </c>
      <c r="C183" s="38" t="s">
        <v>154</v>
      </c>
      <c r="D183" s="38" t="s">
        <v>149</v>
      </c>
      <c r="E183" s="37" t="s">
        <v>148</v>
      </c>
      <c r="F183" s="37" t="s">
        <v>106</v>
      </c>
      <c r="G183" s="54">
        <v>12218.58</v>
      </c>
      <c r="H183" s="5">
        <v>5971348</v>
      </c>
    </row>
    <row r="184" spans="1:8" ht="21" customHeight="1">
      <c r="A184" s="25">
        <v>45391</v>
      </c>
      <c r="B184" s="48" t="s">
        <v>144</v>
      </c>
      <c r="C184" s="38" t="s">
        <v>154</v>
      </c>
      <c r="D184" s="38" t="s">
        <v>149</v>
      </c>
      <c r="E184" s="37" t="s">
        <v>148</v>
      </c>
      <c r="F184" s="37" t="s">
        <v>106</v>
      </c>
      <c r="G184" s="54">
        <v>2725.75</v>
      </c>
      <c r="H184" s="5">
        <v>5979744</v>
      </c>
    </row>
    <row r="185" spans="1:8" ht="26.25" customHeight="1">
      <c r="A185" s="40"/>
      <c r="B185" s="30"/>
      <c r="C185" s="31"/>
      <c r="D185" s="31"/>
      <c r="E185" s="32"/>
      <c r="F185" s="32"/>
      <c r="G185" s="55">
        <f>SUM(G149:G184)</f>
        <v>1739790.6400000001</v>
      </c>
      <c r="H185" s="5"/>
    </row>
    <row r="186" spans="1:8" ht="46.5" customHeight="1">
      <c r="A186" s="44" t="s">
        <v>10</v>
      </c>
      <c r="B186" s="33" t="s">
        <v>11</v>
      </c>
      <c r="C186" s="6" t="s">
        <v>12</v>
      </c>
      <c r="D186" s="6"/>
      <c r="E186" s="26" t="s">
        <v>13</v>
      </c>
      <c r="F186" s="26"/>
      <c r="G186" s="45" t="s">
        <v>14</v>
      </c>
      <c r="H186" s="5"/>
    </row>
    <row r="187" spans="1:8" ht="22.5" customHeight="1">
      <c r="A187" s="25">
        <v>45383</v>
      </c>
      <c r="B187" s="48">
        <v>9197</v>
      </c>
      <c r="C187" s="38" t="s">
        <v>151</v>
      </c>
      <c r="D187" s="38" t="s">
        <v>152</v>
      </c>
      <c r="E187" s="37" t="s">
        <v>153</v>
      </c>
      <c r="F187" s="37" t="s">
        <v>153</v>
      </c>
      <c r="G187" s="54">
        <v>4247.23</v>
      </c>
      <c r="H187" s="5">
        <v>5081</v>
      </c>
    </row>
    <row r="188" spans="1:8" ht="22.5" customHeight="1">
      <c r="A188" s="25">
        <v>45398</v>
      </c>
      <c r="B188" s="48">
        <v>9228</v>
      </c>
      <c r="C188" s="38" t="s">
        <v>151</v>
      </c>
      <c r="D188" s="38" t="s">
        <v>152</v>
      </c>
      <c r="E188" s="37" t="s">
        <v>153</v>
      </c>
      <c r="F188" s="37" t="s">
        <v>153</v>
      </c>
      <c r="G188" s="54">
        <v>4353.63</v>
      </c>
      <c r="H188" s="5">
        <v>5109</v>
      </c>
    </row>
    <row r="189" spans="1:8" ht="23.45" customHeight="1">
      <c r="A189" s="25">
        <v>45380</v>
      </c>
      <c r="B189" s="48">
        <v>1159</v>
      </c>
      <c r="C189" s="38" t="s">
        <v>142</v>
      </c>
      <c r="D189" s="38" t="s">
        <v>266</v>
      </c>
      <c r="E189" s="37" t="s">
        <v>150</v>
      </c>
      <c r="F189" s="37" t="s">
        <v>26</v>
      </c>
      <c r="G189" s="54">
        <v>10841.38</v>
      </c>
      <c r="H189" s="5">
        <v>5073</v>
      </c>
    </row>
    <row r="190" spans="1:8" ht="23.45" customHeight="1">
      <c r="A190" s="25">
        <v>45377</v>
      </c>
      <c r="B190" s="48">
        <v>3269</v>
      </c>
      <c r="C190" s="38" t="s">
        <v>142</v>
      </c>
      <c r="D190" s="38" t="s">
        <v>167</v>
      </c>
      <c r="E190" s="37" t="s">
        <v>150</v>
      </c>
      <c r="F190" s="37" t="s">
        <v>26</v>
      </c>
      <c r="G190" s="54">
        <v>3438.73</v>
      </c>
      <c r="H190" s="5">
        <v>5074</v>
      </c>
    </row>
    <row r="191" spans="1:8" ht="23.45" customHeight="1">
      <c r="A191" s="25">
        <v>45358</v>
      </c>
      <c r="B191" s="48">
        <v>3185</v>
      </c>
      <c r="C191" s="38" t="s">
        <v>142</v>
      </c>
      <c r="D191" s="38" t="s">
        <v>167</v>
      </c>
      <c r="E191" s="37" t="s">
        <v>150</v>
      </c>
      <c r="F191" s="37" t="s">
        <v>26</v>
      </c>
      <c r="G191" s="54">
        <v>2743.19</v>
      </c>
      <c r="H191" s="5">
        <v>5075</v>
      </c>
    </row>
    <row r="192" spans="1:8" ht="23.45" customHeight="1">
      <c r="A192" s="25">
        <v>45357</v>
      </c>
      <c r="B192" s="48">
        <v>1119</v>
      </c>
      <c r="C192" s="38" t="s">
        <v>142</v>
      </c>
      <c r="D192" s="38" t="s">
        <v>266</v>
      </c>
      <c r="E192" s="37" t="s">
        <v>150</v>
      </c>
      <c r="F192" s="37" t="s">
        <v>26</v>
      </c>
      <c r="G192" s="54">
        <v>13491.3</v>
      </c>
      <c r="H192" s="5">
        <v>5076</v>
      </c>
    </row>
    <row r="193" spans="1:8" ht="23.45" customHeight="1">
      <c r="A193" s="25">
        <v>45369</v>
      </c>
      <c r="B193" s="48">
        <v>1138</v>
      </c>
      <c r="C193" s="38" t="s">
        <v>142</v>
      </c>
      <c r="D193" s="38" t="s">
        <v>266</v>
      </c>
      <c r="E193" s="37" t="s">
        <v>150</v>
      </c>
      <c r="F193" s="37" t="s">
        <v>26</v>
      </c>
      <c r="G193" s="54">
        <v>14662.19</v>
      </c>
      <c r="H193" s="5">
        <v>5077</v>
      </c>
    </row>
    <row r="194" spans="1:8" ht="23.45" customHeight="1">
      <c r="A194" s="25">
        <v>45365</v>
      </c>
      <c r="B194" s="48">
        <v>2483</v>
      </c>
      <c r="C194" s="38" t="s">
        <v>142</v>
      </c>
      <c r="D194" s="38" t="s">
        <v>167</v>
      </c>
      <c r="E194" s="37" t="s">
        <v>150</v>
      </c>
      <c r="F194" s="37" t="s">
        <v>26</v>
      </c>
      <c r="G194" s="54">
        <v>695.54</v>
      </c>
      <c r="H194" s="5">
        <v>5078</v>
      </c>
    </row>
    <row r="195" spans="1:8" ht="24" customHeight="1">
      <c r="A195" s="25">
        <v>45412</v>
      </c>
      <c r="B195" s="48" t="s">
        <v>73</v>
      </c>
      <c r="C195" s="38" t="s">
        <v>72</v>
      </c>
      <c r="D195" s="38"/>
      <c r="E195" s="37" t="s">
        <v>107</v>
      </c>
      <c r="F195" s="37" t="s">
        <v>108</v>
      </c>
      <c r="G195" s="56">
        <v>141.9</v>
      </c>
      <c r="H195" s="5">
        <v>10424</v>
      </c>
    </row>
    <row r="196" spans="1:8" ht="23.25" customHeight="1">
      <c r="A196" s="40"/>
      <c r="B196" s="30"/>
      <c r="C196" s="31"/>
      <c r="D196" s="31"/>
      <c r="E196" s="32"/>
      <c r="F196" s="32"/>
      <c r="G196" s="51">
        <f>SUM(G185:G195)</f>
        <v>1794405.7299999997</v>
      </c>
      <c r="H196" s="5"/>
    </row>
    <row r="198" ht="15">
      <c r="G198" s="57"/>
    </row>
    <row r="199" ht="15">
      <c r="G199" s="65"/>
    </row>
    <row r="200" ht="15">
      <c r="G200" s="57"/>
    </row>
    <row r="201" ht="15">
      <c r="G201" s="59"/>
    </row>
    <row r="202" ht="15">
      <c r="G202" s="59"/>
    </row>
    <row r="203" spans="3:7" ht="15">
      <c r="C203" t="s">
        <v>116</v>
      </c>
      <c r="G203" s="60"/>
    </row>
    <row r="206" ht="15">
      <c r="I206" s="20"/>
    </row>
    <row r="207" ht="15">
      <c r="I207" s="20"/>
    </row>
    <row r="208" ht="15">
      <c r="I208" s="67"/>
    </row>
    <row r="209" ht="15">
      <c r="I209" s="67"/>
    </row>
    <row r="210" ht="15">
      <c r="I210" s="67"/>
    </row>
  </sheetData>
  <autoFilter ref="A8:H197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2024-05-31T11:48:19Z</cp:lastPrinted>
  <dcterms:created xsi:type="dcterms:W3CDTF">2015-02-24T11:41:13Z</dcterms:created>
  <dcterms:modified xsi:type="dcterms:W3CDTF">2024-05-31T11:50:03Z</dcterms:modified>
  <cp:category/>
  <cp:version/>
  <cp:contentType/>
  <cp:contentStatus/>
</cp:coreProperties>
</file>