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2075" documentId="13_ncr:1_{2BF75AC4-F467-4BA5-B23B-3EEF69A9302F}" xr6:coauthVersionLast="47" xr6:coauthVersionMax="47" xr10:uidLastSave="{DA0A4FCC-1D08-4EFE-8B13-851F8A2FDF23}"/>
  <bookViews>
    <workbookView xWindow="-120" yWindow="-120" windowWidth="29040" windowHeight="15720" xr2:uid="{00000000-000D-0000-FFFF-FFFF00000000}"/>
  </bookViews>
  <sheets>
    <sheet name="Anexo 17" sheetId="8" r:id="rId1"/>
    <sheet name="fevereiro" sheetId="12" r:id="rId2"/>
  </sheets>
  <definedNames>
    <definedName name="_xlnm._FilterDatabase" localSheetId="1" hidden="1">fevereiro!$A$8:$H$233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2" l="1"/>
  <c r="G226" i="12"/>
  <c r="G39" i="12"/>
  <c r="G76" i="12" s="1"/>
  <c r="G115" i="12" s="1"/>
  <c r="G152" i="12" s="1"/>
  <c r="G189" i="12" s="1"/>
  <c r="F30" i="8"/>
  <c r="F29" i="8" l="1"/>
  <c r="F32" i="8" s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<sst xmlns="http://schemas.openxmlformats.org/spreadsheetml/2006/main" count="1034" uniqueCount="337">
  <si>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</si>
  <si>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</si>
  <si>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</si>
  <si>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</si>
  <si>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</si>
  <si>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</si>
  <si>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</si>
  <si>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</si>
  <si>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</si>
  <si>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</si>
  <si>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</si>
  <si>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</si>
  <si>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</si>
  <si>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</si>
  <si>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</si>
  <si>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</si>
  <si>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</si>
  <si>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</si>
  <si>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</si>
  <si>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</si>
  <si>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</si>
  <si>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</si>
  <si>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</si>
  <si>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</si>
  <si>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</si>
  <si>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</si>
  <si>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</si>
  <si>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</si>
  <si>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</si>
  <si>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</si>
  <si>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</si>
  <si>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</si>
  <si>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</si>
  <si>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</si>
  <si>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</si>
  <si>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</si>
  <si>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</si>
  <si>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</si>
  <si>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</si>
  <si>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</si>
  <si>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</si>
  <si>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</si>
  <si>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</si>
  <si>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</si>
  <si>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</si>
  <si>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</si>
  <si>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</si>
  <si>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</si>
  <si>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</si>
  <si>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</si>
  <si>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</si>
  <si>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</si>
  <si>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</si>
  <si>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</si>
  <si>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</si>
  <si>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</si>
  <si>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</si>
  <si>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</si>
  <si>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</si>
  <si>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</si>
  <si>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</si>
  <si>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</si>
  <si>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</si>
  <si>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</si>
  <si>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</si>
  <si>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</si>
  <si>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</si>
  <si>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</si>
  <si>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</si>
  <si>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</si>
  <si>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</si>
  <si>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</si>
  <si>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</si>
  <si>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</si>
  <si>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</si>
  <si>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</si>
  <si>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</si>
  <si>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</si>
  <si>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</si>
  <si>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</si>
  <si>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</si>
  <si>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</si>
  <si>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</si>
  <si>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</si>
  <si>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</si>
  <si>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</si>
  <si>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</si>
  <si>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</si>
  <si>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</si>
  <si>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</si>
  <si>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</si>
  <si>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</si>
  <si>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</si>
  <si>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</si>
  <si>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</si>
  <si>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</si>
  <si>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</si>
  <si>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</si>
  <si>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</si>
  <si>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</si>
  <si>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</si>
  <si>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</si>
  <si>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</si>
  <si>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</si>
  <si>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</si>
  <si>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</si>
  <si>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</si>
  <si>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</si>
  <si>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</si>
  <si>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</si>
  <si>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</si>
  <si>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</si>
  <si>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</si>
  <si>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</si>
  <si>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</si>
  <si>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</si>
  <si>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</si>
  <si>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</si>
  <si>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</si>
  <si>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</si>
  <si>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</si>
  <si>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</si>
  <si>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</si>
  <si>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</si>
  <si>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</si>
  <si>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</si>
  <si>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</si>
  <si>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</si>
  <si>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</si>
  <si>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</si>
  <si>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</si>
  <si>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</si>
  <si>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</si>
  <si>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</si>
  <si>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</si>
  <si>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</si>
  <si>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</si>
  <si>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</si>
  <si>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</si>
  <si>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</si>
  <si>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</si>
  <si>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</si>
  <si>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</si>
  <si>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</si>
  <si>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</si>
  <si>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</si>
  <si>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</si>
  <si>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</si>
  <si>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</si>
  <si>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</si>
  <si>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</si>
  <si>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</si>
  <si>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</si>
  <si>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</si>
  <si>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</si>
  <si>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</si>
  <si>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</si>
  <si>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</si>
  <si>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</si>
  <si>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</si>
  <si>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</si>
  <si>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</si>
  <si>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</si>
  <si>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</si>
  <si>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</si>
  <si>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</si>
  <si>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</si>
  <si>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</si>
  <si>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</si>
  <si>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</si>
  <si>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</si>
  <si>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</si>
  <si>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</si>
  <si>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</si>
  <si>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</si>
  <si>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</si>
  <si>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</si>
  <si>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</si>
  <si>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</si>
  <si>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</si>
  <si>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</si>
  <si>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</si>
  <si>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</si>
  <si>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</si>
  <si>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</si>
  <si>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</si>
  <si>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</si>
  <si>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</si>
  <si>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</si>
  <si>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</si>
  <si>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</si>
  <si>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</si>
  <si>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Transx Express Ltda</t>
  </si>
  <si>
    <t>51.886.850/0001-70</t>
  </si>
  <si>
    <t>taxa negocial</t>
  </si>
  <si>
    <t>Ana Cristina da Costa Almeida</t>
  </si>
  <si>
    <t>Científicalab Produtos Laboratoriais e Sistemas Ltda</t>
  </si>
  <si>
    <t>04.539.279/0001-37</t>
  </si>
  <si>
    <t>Tivit Terceirização e Processos Serv r Tecn S.a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</si>
  <si>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</si>
  <si>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</si>
  <si>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</si>
  <si>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</si>
  <si>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</si>
  <si>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Melhor Gas Distribuidora Ltda Epp</t>
  </si>
  <si>
    <t>serviço de laboratório parcial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</si>
  <si>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</si>
  <si>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</si>
  <si>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</si>
  <si>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</si>
  <si>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</si>
  <si>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48.100.176/0002-22</t>
  </si>
  <si>
    <t>Laudetch Soluções em TI</t>
  </si>
  <si>
    <t>28.101.391/0001-50</t>
  </si>
  <si>
    <t>serv tecnologia da informação</t>
  </si>
  <si>
    <t>gas</t>
  </si>
  <si>
    <t>Concessão de Subvenção do Município de Guararema para custeio das despesas de manutenção do atendimento à Saúde, conforme Plano de Trabalho, constante do Processo Administrativo nº 13086 de 27 de novembro de 2024.</t>
  </si>
  <si>
    <t>Guararema, 03 de março de 2025.</t>
  </si>
  <si>
    <t>férias</t>
  </si>
  <si>
    <t>rescisão contratual</t>
  </si>
  <si>
    <t>Hospdrogas Comercial Ltda Epp</t>
  </si>
  <si>
    <t>08.774.906/0001-75</t>
  </si>
  <si>
    <t>Astra Farma Comércio de Mat Med Hosp Ltda</t>
  </si>
  <si>
    <t>10.571.984/0001-14</t>
  </si>
  <si>
    <t>medicamento</t>
  </si>
  <si>
    <t>Med Center Comercial Ltda</t>
  </si>
  <si>
    <t>00.874.929/0005-73</t>
  </si>
  <si>
    <t>Supermed Com e Imp de Prod Med e Hosp Ltda</t>
  </si>
  <si>
    <t>11.206.099/0004-41</t>
  </si>
  <si>
    <t>Cirurgica São Jose Ltda</t>
  </si>
  <si>
    <t>55.309.074/0001-04</t>
  </si>
  <si>
    <t>Dipromed Comércio e Importação Ltda</t>
  </si>
  <si>
    <t>47.869.078/0004-53</t>
  </si>
  <si>
    <t>material médico hospitalar (parcial)</t>
  </si>
  <si>
    <t>Supermed Com Im de Prod Med e Hospitalar Ltda</t>
  </si>
  <si>
    <t>Futura Comércio de Produtos Médicos e Hospitalares Ltda</t>
  </si>
  <si>
    <t>08.231.734/0001-93</t>
  </si>
  <si>
    <t>Hospdrogas Comercial Lytda Epp</t>
  </si>
  <si>
    <t>Comercial Cirurgica Rioclarense Ltda</t>
  </si>
  <si>
    <t>67729.178/0004-91</t>
  </si>
  <si>
    <t>11.206.099/0001-07</t>
  </si>
  <si>
    <t>Dimaster Comércio de Produtos Hospitalares Ltda</t>
  </si>
  <si>
    <t>02.520.829/0004-93</t>
  </si>
  <si>
    <t>Crismed Comercial Hospitalar Ltda</t>
  </si>
  <si>
    <t>04.192.876/0001-38</t>
  </si>
  <si>
    <t xml:space="preserve">Polar Fix Industria e Comércio de Prod </t>
  </si>
  <si>
    <t>02.881.877/0001-64</t>
  </si>
  <si>
    <t>67.729.178/0004-91</t>
  </si>
  <si>
    <t>Novaliança Pharma Comércio Var Prod Farmaceuticos</t>
  </si>
  <si>
    <t>37.801.332/0001-85</t>
  </si>
  <si>
    <t>maerial higiene pessoal</t>
  </si>
  <si>
    <t>D Gonçalves Instrumentos Ltda</t>
  </si>
  <si>
    <t>04.817.909/0001-98</t>
  </si>
  <si>
    <t>Bioline Fios Cirugicos Ltda</t>
  </si>
  <si>
    <t>37.844.479/0002-33</t>
  </si>
  <si>
    <t>Med Prox Distribuidora de Medicamentos Ltda</t>
  </si>
  <si>
    <t>26.627.461/0001-82</t>
  </si>
  <si>
    <t>Ativa Comercial Hospitalar Ltda</t>
  </si>
  <si>
    <t>04.274.988/0001-38</t>
  </si>
  <si>
    <t>C M Hospitalar S.A</t>
  </si>
  <si>
    <t>12.420.164/0002-38</t>
  </si>
  <si>
    <t>Belive Medical Produts Hospitalares Ltda</t>
  </si>
  <si>
    <t>32.757.824/0001-05</t>
  </si>
  <si>
    <t>Empório Médico Com Prod Hospitalares Ltda</t>
  </si>
  <si>
    <t>04.008.658/0001-09</t>
  </si>
  <si>
    <t>15.021.981/0001-20</t>
  </si>
  <si>
    <t>Unomed Comércio de Materiais Hospitalares Eireli</t>
  </si>
  <si>
    <t>Camahe Ind Com Exp Imp Prod p/ Saude Ltda</t>
  </si>
  <si>
    <t>10.220.940/0001-40</t>
  </si>
  <si>
    <t>Copolfood Com Prod Alimentícios Ltda</t>
  </si>
  <si>
    <t>12.799.986/0001-90</t>
  </si>
  <si>
    <t>gen alimentícios (parcial)</t>
  </si>
  <si>
    <t>Galdino A. Siqueira Filho Padaria Me</t>
  </si>
  <si>
    <t>07.556.205/0001-05</t>
  </si>
  <si>
    <t>Nova Mega G Atacadista de Alimentos S.A</t>
  </si>
  <si>
    <t>19.043.440/0002-35</t>
  </si>
  <si>
    <t>Humana Alimentar Dist Medicamentos e Prod Nutricionais Ltda</t>
  </si>
  <si>
    <t>02.786.436/0001-83</t>
  </si>
  <si>
    <t>Comercial de Alimentos Caetano Ltda</t>
  </si>
  <si>
    <t>10.454.303/0001-38</t>
  </si>
  <si>
    <t xml:space="preserve">Camila Yukie Goto </t>
  </si>
  <si>
    <t>43.231.645/0001-48</t>
  </si>
  <si>
    <t>JBS S.A</t>
  </si>
  <si>
    <t>02.916.265/0236-15</t>
  </si>
  <si>
    <t>Comercial de Alimentos AMRM Eireli</t>
  </si>
  <si>
    <t>31.365.558/0001-02</t>
  </si>
  <si>
    <t>Melhor Gas Distribuidora LTDA Epp</t>
  </si>
  <si>
    <t>Sales Distribuidora Ltda</t>
  </si>
  <si>
    <t>47.978.428/0001-77</t>
  </si>
  <si>
    <t>material de limpeza</t>
  </si>
  <si>
    <t>Deise Sueli Alexandre Gonçalves Me</t>
  </si>
  <si>
    <t>09.815.360/0001-16</t>
  </si>
  <si>
    <t>material de higiene pessoal</t>
  </si>
  <si>
    <t>Reversão Produções Gráficas Ltda Me</t>
  </si>
  <si>
    <t>01.383.391/0001-33</t>
  </si>
  <si>
    <t>material gráfico'</t>
  </si>
  <si>
    <t>Reval Atacado de Papelaria Ltda</t>
  </si>
  <si>
    <t>52.434.156/0001-84</t>
  </si>
  <si>
    <t>material de escritório</t>
  </si>
  <si>
    <t>Tanby Comércio de Papeis Ltda</t>
  </si>
  <si>
    <t>65.069.593/0001-98</t>
  </si>
  <si>
    <t>Sist de Serv RB Quality Com de Embalagens Ltda</t>
  </si>
  <si>
    <t>08.189.587/0001-30</t>
  </si>
  <si>
    <t xml:space="preserve">Celio Demetrio dos Santos </t>
  </si>
  <si>
    <t>47.335.589/0001-42</t>
  </si>
  <si>
    <t>J Padua Gráficos Ltda</t>
  </si>
  <si>
    <t>59.529.156/0001-07</t>
  </si>
  <si>
    <t xml:space="preserve">Uzias Custodio de Souza </t>
  </si>
  <si>
    <t>31.633.836/0001-57</t>
  </si>
  <si>
    <t>10/0/2025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</si>
  <si>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</si>
  <si>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</si>
  <si>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</si>
  <si>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</si>
  <si>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</si>
  <si>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</si>
  <si>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35.820.448/0100-18</t>
  </si>
  <si>
    <t>rescisão contratual (parcial)</t>
  </si>
  <si>
    <t>emprestimo s/ rescisão</t>
  </si>
  <si>
    <t>fgts(parcial)</t>
  </si>
  <si>
    <t>gfd</t>
  </si>
  <si>
    <t>fgts</t>
  </si>
  <si>
    <t>vale refeição</t>
  </si>
  <si>
    <t>7335/ 81244344</t>
  </si>
  <si>
    <t>7441/ 81244459</t>
  </si>
  <si>
    <t>Supermed Com Imp de Prod Med Hosp Ltda</t>
  </si>
  <si>
    <t>Bioline Fios Cirurgicos Ltda</t>
  </si>
  <si>
    <t>Gibraltar Comércio de Produtos de Limpeza Ltda</t>
  </si>
  <si>
    <t>08.532.602/0001-00</t>
  </si>
  <si>
    <t>Amade Comércio de Produtos de Limpea Ltda</t>
  </si>
  <si>
    <t>61.435.970/0001-04</t>
  </si>
  <si>
    <t>Spartan do Brasil Produtos Quimicos Ltda</t>
  </si>
  <si>
    <t>46.256.772/0002-70</t>
  </si>
  <si>
    <t>Transf. Bancária nº 5309727 constante do Extrato</t>
  </si>
  <si>
    <t>Transf. Bancária nº 4001978 constante do Extrato</t>
  </si>
  <si>
    <t>Transf. Bancária nº 8052445 constante do Extrato</t>
  </si>
  <si>
    <t>Funcionários Santa Casa de Miseircórdia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</si>
</sst>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164" fontId="20" fillId="2" borderId="1" xfId="1" applyFont="1" applyFill="1" applyBorder="1"/>
    <xf numFmtId="0" fontId="21" fillId="0" borderId="1" xfId="0" applyFont="1" applyBorder="1" applyAlignment="1">
      <alignment horizontal="center" wrapText="1"/>
    </xf>
    <xf numFmtId="164" fontId="22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2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0" fontId="0" fillId="0" borderId="1" xfId="0" applyBorder="1" applyAlignment="1">
      <alignment horizontal="left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22" fillId="0" borderId="0" xfId="0" applyFont="1"/>
    <xf numFmtId="14" fontId="13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86" zoomScaleNormal="100" workbookViewId="0">
      <selection activeCell="K103" sqref="K1:L104857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2" max="12" width="11" customWidth="1"/>
  </cols>
  <sheetData>
    <row r="1" spans="1:6" x14ac:dyDescent="0.25">
      <c r="A1" s="73" t="s">
        <v>102</v>
      </c>
      <c r="B1" s="73"/>
      <c r="C1" s="73"/>
      <c r="D1" s="73"/>
      <c r="E1" s="73"/>
      <c r="F1" s="73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73" t="s">
        <v>78</v>
      </c>
      <c r="B3" s="73"/>
      <c r="C3" s="73"/>
      <c r="D3" s="73"/>
      <c r="E3" s="73"/>
      <c r="F3" s="73"/>
    </row>
    <row r="4" spans="1:6" x14ac:dyDescent="0.25">
      <c r="A4" s="73" t="s">
        <v>0</v>
      </c>
      <c r="B4" s="73"/>
      <c r="C4" s="73"/>
      <c r="D4" s="73"/>
      <c r="E4" s="73"/>
      <c r="F4" s="73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73" t="s">
        <v>94</v>
      </c>
      <c r="B6" s="73"/>
      <c r="C6" s="73"/>
      <c r="D6" s="73"/>
      <c r="E6" s="73"/>
      <c r="F6" s="7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89</v>
      </c>
      <c r="B8" s="1" t="s">
        <v>15</v>
      </c>
      <c r="C8" s="1"/>
      <c r="D8" s="1"/>
      <c r="E8" s="1"/>
      <c r="F8" s="1"/>
    </row>
    <row r="9" spans="1:6" x14ac:dyDescent="0.25">
      <c r="A9" s="4" t="s">
        <v>90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91</v>
      </c>
      <c r="B12" s="1" t="s">
        <v>182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185</v>
      </c>
      <c r="C13" s="1"/>
      <c r="D13" s="1"/>
      <c r="E13" s="1"/>
      <c r="F13" s="1"/>
    </row>
    <row r="14" spans="1:6" ht="51.75" customHeight="1" x14ac:dyDescent="0.25">
      <c r="A14" s="4" t="s">
        <v>92</v>
      </c>
      <c r="B14" s="77" t="s">
        <v>216</v>
      </c>
      <c r="C14" s="77"/>
      <c r="D14" s="77"/>
      <c r="E14" s="77"/>
      <c r="F14" s="77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93</v>
      </c>
      <c r="B16" s="1" t="s">
        <v>67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28</v>
      </c>
      <c r="B18" s="13" t="s">
        <v>4</v>
      </c>
      <c r="C18" s="78" t="s">
        <v>29</v>
      </c>
      <c r="D18" s="79"/>
      <c r="E18" s="80" t="s">
        <v>30</v>
      </c>
      <c r="F18" s="80"/>
    </row>
    <row r="19" spans="1:10" x14ac:dyDescent="0.25">
      <c r="A19" s="12" t="s">
        <v>209</v>
      </c>
      <c r="B19" s="72">
        <v>45653</v>
      </c>
      <c r="C19" s="81" t="s">
        <v>210</v>
      </c>
      <c r="D19" s="82"/>
      <c r="E19" s="84">
        <v>17905869</v>
      </c>
      <c r="F19" s="84"/>
      <c r="I19" s="21"/>
    </row>
    <row r="20" spans="1:10" x14ac:dyDescent="0.25">
      <c r="A20" s="12"/>
      <c r="B20" s="48"/>
      <c r="C20" s="81"/>
      <c r="D20" s="82"/>
      <c r="E20" s="85"/>
      <c r="F20" s="85"/>
      <c r="I20" s="20"/>
    </row>
    <row r="21" spans="1:10" ht="13.5" customHeight="1" x14ac:dyDescent="0.25">
      <c r="A21" s="12"/>
      <c r="B21" s="48"/>
      <c r="C21" s="90"/>
      <c r="D21" s="90"/>
      <c r="E21" s="91"/>
      <c r="F21" s="91"/>
      <c r="I21" s="20"/>
    </row>
    <row r="22" spans="1:10" x14ac:dyDescent="0.25">
      <c r="A22" s="88" t="s">
        <v>75</v>
      </c>
      <c r="B22" s="89"/>
      <c r="C22" s="89"/>
      <c r="D22" s="89"/>
      <c r="E22" s="89"/>
      <c r="F22" s="89"/>
    </row>
    <row r="23" spans="1:10" ht="28.5" customHeight="1" x14ac:dyDescent="0.25">
      <c r="A23" s="18" t="s">
        <v>31</v>
      </c>
      <c r="B23" s="18" t="s">
        <v>32</v>
      </c>
      <c r="C23" s="18" t="s">
        <v>33</v>
      </c>
      <c r="D23" s="86" t="s">
        <v>34</v>
      </c>
      <c r="E23" s="86"/>
      <c r="F23" s="18" t="s">
        <v>5</v>
      </c>
    </row>
    <row r="24" spans="1:10" ht="27" customHeight="1" x14ac:dyDescent="0.25">
      <c r="A24" s="68">
        <v>45692</v>
      </c>
      <c r="B24" s="40">
        <v>850000</v>
      </c>
      <c r="C24" s="68">
        <v>45692</v>
      </c>
      <c r="D24" s="87" t="s">
        <v>333</v>
      </c>
      <c r="E24" s="87"/>
      <c r="F24" s="40">
        <v>850000</v>
      </c>
      <c r="J24" s="20"/>
    </row>
    <row r="25" spans="1:10" ht="27" customHeight="1" x14ac:dyDescent="0.25">
      <c r="A25" s="68">
        <v>45705</v>
      </c>
      <c r="B25" s="40">
        <v>1000000</v>
      </c>
      <c r="C25" s="68">
        <v>45705</v>
      </c>
      <c r="D25" s="87" t="s">
        <v>334</v>
      </c>
      <c r="E25" s="87"/>
      <c r="F25" s="40">
        <v>1000000</v>
      </c>
      <c r="I25" s="21"/>
      <c r="J25" s="20"/>
    </row>
    <row r="26" spans="1:10" ht="27" customHeight="1" x14ac:dyDescent="0.25">
      <c r="A26" s="68">
        <v>45713</v>
      </c>
      <c r="B26" s="40">
        <v>190000</v>
      </c>
      <c r="C26" s="68">
        <v>45713</v>
      </c>
      <c r="D26" s="87" t="s">
        <v>335</v>
      </c>
      <c r="E26" s="87"/>
      <c r="F26" s="40">
        <v>190000</v>
      </c>
      <c r="J26" s="20"/>
    </row>
    <row r="27" spans="1:10" ht="27" customHeight="1" x14ac:dyDescent="0.25">
      <c r="A27" s="68"/>
      <c r="B27" s="40"/>
      <c r="C27" s="68"/>
      <c r="D27" s="87"/>
      <c r="E27" s="87"/>
      <c r="F27" s="40">
        <v>0</v>
      </c>
      <c r="J27" s="20"/>
    </row>
    <row r="28" spans="1:10" x14ac:dyDescent="0.25">
      <c r="A28" s="76" t="s">
        <v>76</v>
      </c>
      <c r="B28" s="76"/>
      <c r="C28" s="76"/>
      <c r="D28" s="76"/>
      <c r="E28" s="76"/>
      <c r="F28" s="40">
        <v>100</v>
      </c>
      <c r="J28" s="20"/>
    </row>
    <row r="29" spans="1:10" x14ac:dyDescent="0.25">
      <c r="A29" s="76" t="s">
        <v>35</v>
      </c>
      <c r="B29" s="76"/>
      <c r="C29" s="76"/>
      <c r="D29" s="76"/>
      <c r="E29" s="76"/>
      <c r="F29" s="8">
        <f>SUM(F24:F27)</f>
        <v>2040000</v>
      </c>
      <c r="J29" s="20"/>
    </row>
    <row r="30" spans="1:10" x14ac:dyDescent="0.25">
      <c r="A30" s="76" t="s">
        <v>36</v>
      </c>
      <c r="B30" s="76"/>
      <c r="C30" s="76"/>
      <c r="D30" s="76"/>
      <c r="E30" s="76"/>
      <c r="F30" s="40">
        <f>0.18+205.01</f>
        <v>205.19</v>
      </c>
      <c r="H30" s="51" t="s">
        <v>115</v>
      </c>
      <c r="J30" s="20"/>
    </row>
    <row r="31" spans="1:10" x14ac:dyDescent="0.25">
      <c r="A31" s="76" t="s">
        <v>37</v>
      </c>
      <c r="B31" s="76"/>
      <c r="C31" s="76"/>
      <c r="D31" s="76"/>
      <c r="E31" s="76"/>
      <c r="F31" s="8">
        <v>0</v>
      </c>
      <c r="J31" s="20"/>
    </row>
    <row r="32" spans="1:10" x14ac:dyDescent="0.25">
      <c r="A32" s="76" t="s">
        <v>38</v>
      </c>
      <c r="B32" s="76"/>
      <c r="C32" s="76"/>
      <c r="D32" s="76"/>
      <c r="E32" s="76"/>
      <c r="F32" s="8">
        <f>F28+F29+F30+F31</f>
        <v>2040305.19</v>
      </c>
      <c r="J32" s="20"/>
    </row>
    <row r="33" spans="1:9" x14ac:dyDescent="0.25">
      <c r="A33" s="76" t="s">
        <v>77</v>
      </c>
      <c r="B33" s="76"/>
      <c r="C33" s="76"/>
      <c r="D33" s="76"/>
      <c r="E33" s="76"/>
      <c r="F33" s="8">
        <v>0</v>
      </c>
    </row>
    <row r="34" spans="1:9" x14ac:dyDescent="0.25">
      <c r="A34" s="76" t="s">
        <v>39</v>
      </c>
      <c r="B34" s="76"/>
      <c r="C34" s="76"/>
      <c r="D34" s="76"/>
      <c r="E34" s="76"/>
      <c r="F34" s="7">
        <f>F32+F33</f>
        <v>2040305.19</v>
      </c>
      <c r="G34" s="21"/>
      <c r="I34" s="21"/>
    </row>
    <row r="35" spans="1:9" ht="9.75" customHeight="1" x14ac:dyDescent="0.25">
      <c r="A35" s="11" t="s">
        <v>40</v>
      </c>
      <c r="B35" s="2"/>
      <c r="C35" s="2"/>
      <c r="I35" s="21"/>
    </row>
    <row r="36" spans="1:9" ht="11.25" customHeight="1" x14ac:dyDescent="0.25">
      <c r="A36" s="11" t="s">
        <v>41</v>
      </c>
      <c r="B36" s="2"/>
      <c r="C36" s="2"/>
    </row>
    <row r="37" spans="1:9" ht="10.5" customHeight="1" x14ac:dyDescent="0.25">
      <c r="A37" s="11" t="s">
        <v>68</v>
      </c>
      <c r="B37" s="2"/>
      <c r="C37" s="2"/>
      <c r="I37" s="21"/>
    </row>
    <row r="38" spans="1:9" ht="10.5" customHeight="1" x14ac:dyDescent="0.25">
      <c r="A38" s="11"/>
      <c r="B38" s="2"/>
      <c r="C38" s="2"/>
      <c r="I38" s="21"/>
    </row>
    <row r="39" spans="1:9" ht="10.5" customHeight="1" x14ac:dyDescent="0.25">
      <c r="A39" s="11"/>
      <c r="B39" s="2"/>
      <c r="C39" s="2"/>
      <c r="I39" s="21"/>
    </row>
    <row r="40" spans="1:9" ht="10.5" customHeight="1" x14ac:dyDescent="0.25">
      <c r="A40" s="11"/>
      <c r="B40" s="2"/>
      <c r="C40" s="2"/>
      <c r="I40" s="21"/>
    </row>
    <row r="41" spans="1:9" ht="10.5" customHeight="1" x14ac:dyDescent="0.25">
      <c r="A41" s="11"/>
      <c r="B41" s="2"/>
      <c r="C41" s="2"/>
      <c r="I41" s="21"/>
    </row>
    <row r="42" spans="1:9" ht="10.5" customHeight="1" x14ac:dyDescent="0.25">
      <c r="A42" s="11"/>
      <c r="B42" s="2"/>
      <c r="C42" s="2"/>
      <c r="I42" s="21"/>
    </row>
    <row r="43" spans="1:9" ht="10.5" customHeight="1" x14ac:dyDescent="0.25">
      <c r="A43" s="11"/>
      <c r="B43" s="2"/>
      <c r="C43" s="2"/>
      <c r="I43" s="21"/>
    </row>
    <row r="44" spans="1:9" ht="10.5" customHeight="1" x14ac:dyDescent="0.25">
      <c r="A44" s="11"/>
      <c r="B44" s="2"/>
      <c r="C44" s="2"/>
      <c r="I44" s="21"/>
    </row>
    <row r="45" spans="1:9" ht="10.5" customHeight="1" x14ac:dyDescent="0.25">
      <c r="A45" s="11"/>
      <c r="B45" s="2"/>
      <c r="C45" s="2"/>
      <c r="I45" s="21"/>
    </row>
    <row r="46" spans="1:9" ht="10.5" customHeight="1" x14ac:dyDescent="0.25">
      <c r="A46" s="11"/>
      <c r="B46" s="2"/>
      <c r="C46" s="2"/>
      <c r="I46" s="21"/>
    </row>
    <row r="47" spans="1:9" ht="10.5" customHeight="1" x14ac:dyDescent="0.25">
      <c r="A47" s="11"/>
      <c r="B47" s="2"/>
      <c r="C47" s="2"/>
      <c r="I47" s="21"/>
    </row>
    <row r="48" spans="1:9" ht="10.5" customHeight="1" x14ac:dyDescent="0.25">
      <c r="A48" s="11"/>
      <c r="B48" s="2"/>
      <c r="C48" s="2"/>
      <c r="I48" s="21"/>
    </row>
    <row r="49" spans="1:9" ht="10.5" customHeight="1" x14ac:dyDescent="0.25">
      <c r="A49" s="11"/>
      <c r="B49" s="2"/>
      <c r="C49" s="2"/>
      <c r="I49" s="21"/>
    </row>
    <row r="50" spans="1:9" ht="10.5" customHeight="1" x14ac:dyDescent="0.25">
      <c r="A50" s="11"/>
      <c r="B50" s="2"/>
      <c r="C50" s="2"/>
      <c r="I50" s="21"/>
    </row>
    <row r="51" spans="1:9" ht="10.5" customHeight="1" x14ac:dyDescent="0.25">
      <c r="A51" s="11"/>
      <c r="B51" s="2"/>
      <c r="C51" s="2"/>
      <c r="I51" s="21"/>
    </row>
    <row r="52" spans="1:9" ht="20.100000000000001" customHeight="1" x14ac:dyDescent="0.25">
      <c r="A52" s="73" t="s">
        <v>102</v>
      </c>
      <c r="B52" s="73"/>
      <c r="C52" s="73"/>
      <c r="D52" s="73"/>
      <c r="E52" s="73"/>
      <c r="F52" s="73"/>
    </row>
    <row r="53" spans="1:9" ht="13.5" customHeight="1" x14ac:dyDescent="0.25">
      <c r="A53" s="36"/>
      <c r="B53" s="36"/>
      <c r="C53" s="36"/>
      <c r="D53" s="36"/>
      <c r="E53" s="36"/>
      <c r="F53" s="36"/>
    </row>
    <row r="54" spans="1:9" ht="16.5" customHeight="1" x14ac:dyDescent="0.25">
      <c r="A54" s="73" t="s">
        <v>78</v>
      </c>
      <c r="B54" s="73"/>
      <c r="C54" s="73"/>
      <c r="D54" s="73"/>
      <c r="E54" s="73"/>
      <c r="F54" s="73"/>
    </row>
    <row r="55" spans="1:9" ht="16.5" customHeight="1" x14ac:dyDescent="0.25">
      <c r="A55" s="73" t="s">
        <v>0</v>
      </c>
      <c r="B55" s="73"/>
      <c r="C55" s="73"/>
      <c r="D55" s="73"/>
      <c r="E55" s="73"/>
      <c r="F55" s="73"/>
    </row>
    <row r="56" spans="1:9" ht="9.75" customHeight="1" x14ac:dyDescent="0.25">
      <c r="A56" s="36"/>
      <c r="B56" s="36"/>
      <c r="C56" s="36"/>
      <c r="D56" s="36"/>
      <c r="E56" s="36"/>
      <c r="F56" s="36"/>
    </row>
    <row r="57" spans="1:9" ht="13.5" customHeight="1" x14ac:dyDescent="0.25">
      <c r="A57" s="73" t="s">
        <v>94</v>
      </c>
      <c r="B57" s="73"/>
      <c r="C57" s="73"/>
      <c r="D57" s="73"/>
      <c r="E57" s="73"/>
      <c r="F57" s="73"/>
    </row>
    <row r="58" spans="1:9" ht="13.5" customHeight="1" x14ac:dyDescent="0.25"/>
    <row r="59" spans="1:9" ht="38.25" customHeight="1" x14ac:dyDescent="0.25">
      <c r="A59" s="74" t="s">
        <v>186</v>
      </c>
      <c r="B59" s="74"/>
      <c r="C59" s="74"/>
      <c r="D59" s="74"/>
      <c r="E59" s="74"/>
      <c r="F59" s="74"/>
    </row>
    <row r="60" spans="1:9" ht="9.75" customHeight="1" x14ac:dyDescent="0.25"/>
    <row r="61" spans="1:9" ht="15.75" customHeight="1" x14ac:dyDescent="0.25">
      <c r="A61" s="83" t="s">
        <v>80</v>
      </c>
      <c r="B61" s="83"/>
      <c r="C61" s="83"/>
      <c r="D61" s="83"/>
      <c r="E61" s="83"/>
      <c r="F61" s="83"/>
    </row>
    <row r="62" spans="1:9" ht="12" customHeight="1" x14ac:dyDescent="0.25">
      <c r="A62" s="75" t="s">
        <v>42</v>
      </c>
      <c r="B62" s="75"/>
      <c r="C62" s="75"/>
      <c r="D62" s="75"/>
      <c r="E62" s="75"/>
      <c r="F62" s="75"/>
    </row>
    <row r="63" spans="1:9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9" ht="20.100000000000001" customHeight="1" x14ac:dyDescent="0.25">
      <c r="A64" s="12" t="s">
        <v>21</v>
      </c>
      <c r="B64" s="44">
        <v>880598.63</v>
      </c>
      <c r="C64" s="44">
        <v>0</v>
      </c>
      <c r="D64" s="44">
        <v>880598.63</v>
      </c>
      <c r="E64" s="44">
        <f>C64+D64</f>
        <v>880598.63</v>
      </c>
      <c r="F64" s="10">
        <v>0</v>
      </c>
    </row>
    <row r="65" spans="1:10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0" ht="20.100000000000001" customHeight="1" x14ac:dyDescent="0.25">
      <c r="A66" s="12" t="s">
        <v>19</v>
      </c>
      <c r="B66" s="44">
        <v>37906.51</v>
      </c>
      <c r="C66" s="44">
        <v>0</v>
      </c>
      <c r="D66" s="44">
        <v>37906.51</v>
      </c>
      <c r="E66" s="44">
        <f t="shared" si="0"/>
        <v>37906.51</v>
      </c>
      <c r="F66" s="10">
        <v>0</v>
      </c>
    </row>
    <row r="67" spans="1:10" ht="20.100000000000001" customHeight="1" x14ac:dyDescent="0.25">
      <c r="A67" s="12" t="s">
        <v>69</v>
      </c>
      <c r="B67" s="44">
        <v>40849.230000000003</v>
      </c>
      <c r="C67" s="44">
        <v>0</v>
      </c>
      <c r="D67" s="44">
        <v>40849.230000000003</v>
      </c>
      <c r="E67" s="44">
        <f t="shared" si="0"/>
        <v>40849.230000000003</v>
      </c>
      <c r="F67" s="10">
        <v>0</v>
      </c>
      <c r="I67" s="35"/>
    </row>
    <row r="68" spans="1:10" ht="20.100000000000001" customHeight="1" x14ac:dyDescent="0.25">
      <c r="A68" s="12" t="s">
        <v>20</v>
      </c>
      <c r="B68" s="44">
        <v>17843.2</v>
      </c>
      <c r="C68" s="44">
        <v>0</v>
      </c>
      <c r="D68" s="44">
        <v>17843.2</v>
      </c>
      <c r="E68" s="44">
        <f t="shared" si="0"/>
        <v>17843.2</v>
      </c>
      <c r="F68" s="10">
        <v>0</v>
      </c>
      <c r="I68" s="35"/>
    </row>
    <row r="69" spans="1:10" ht="20.100000000000001" customHeight="1" x14ac:dyDescent="0.25">
      <c r="A69" s="14" t="s">
        <v>24</v>
      </c>
      <c r="B69" s="44">
        <v>31109.93</v>
      </c>
      <c r="C69" s="44">
        <v>0</v>
      </c>
      <c r="D69" s="44">
        <v>31109.93</v>
      </c>
      <c r="E69" s="44">
        <f t="shared" si="0"/>
        <v>31109.93</v>
      </c>
      <c r="F69" s="10">
        <v>0</v>
      </c>
    </row>
    <row r="70" spans="1:10" ht="20.100000000000001" customHeight="1" x14ac:dyDescent="0.25">
      <c r="A70" s="12" t="s">
        <v>48</v>
      </c>
      <c r="B70" s="44">
        <v>801313.67</v>
      </c>
      <c r="C70" s="44">
        <v>0</v>
      </c>
      <c r="D70" s="44">
        <v>801313.67</v>
      </c>
      <c r="E70" s="44">
        <f t="shared" si="0"/>
        <v>801313.67</v>
      </c>
      <c r="F70" s="10">
        <v>0</v>
      </c>
    </row>
    <row r="71" spans="1:10" ht="20.100000000000001" customHeight="1" x14ac:dyDescent="0.25">
      <c r="A71" s="14" t="s">
        <v>22</v>
      </c>
      <c r="B71" s="44">
        <v>131261.44</v>
      </c>
      <c r="C71" s="44">
        <v>0</v>
      </c>
      <c r="D71" s="44">
        <v>131261.44</v>
      </c>
      <c r="E71" s="44">
        <f t="shared" si="0"/>
        <v>131261.44</v>
      </c>
      <c r="F71" s="10">
        <v>0</v>
      </c>
      <c r="I71" s="42"/>
    </row>
    <row r="72" spans="1:10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0" ht="20.100000000000001" customHeight="1" x14ac:dyDescent="0.25">
      <c r="A73" s="12" t="s">
        <v>25</v>
      </c>
      <c r="B73" s="44">
        <v>8419.06</v>
      </c>
      <c r="C73" s="44">
        <v>0</v>
      </c>
      <c r="D73" s="44">
        <v>8419.06</v>
      </c>
      <c r="E73" s="44">
        <f t="shared" si="0"/>
        <v>8419.06</v>
      </c>
      <c r="F73" s="10">
        <v>0</v>
      </c>
    </row>
    <row r="74" spans="1:10" ht="20.100000000000001" customHeight="1" x14ac:dyDescent="0.25">
      <c r="A74" s="12" t="s">
        <v>50</v>
      </c>
      <c r="B74" s="44">
        <v>24689.38</v>
      </c>
      <c r="C74" s="44">
        <v>0</v>
      </c>
      <c r="D74" s="44">
        <v>24689.38</v>
      </c>
      <c r="E74" s="44">
        <f t="shared" si="0"/>
        <v>24689.38</v>
      </c>
      <c r="F74" s="10">
        <v>0</v>
      </c>
      <c r="I74" s="42"/>
    </row>
    <row r="75" spans="1:10" ht="20.100000000000001" customHeight="1" x14ac:dyDescent="0.25">
      <c r="A75" s="12" t="s">
        <v>51</v>
      </c>
      <c r="B75" s="44">
        <v>10146.41</v>
      </c>
      <c r="C75" s="44">
        <v>0</v>
      </c>
      <c r="D75" s="44">
        <v>10146.41</v>
      </c>
      <c r="E75" s="44">
        <f t="shared" si="0"/>
        <v>10146.41</v>
      </c>
      <c r="F75" s="10">
        <v>0</v>
      </c>
      <c r="I75" s="35"/>
    </row>
    <row r="76" spans="1:10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0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0" ht="23.25" customHeight="1" x14ac:dyDescent="0.25">
      <c r="A78" s="14" t="s">
        <v>54</v>
      </c>
      <c r="B78" s="44">
        <v>171.7</v>
      </c>
      <c r="C78" s="44">
        <v>0</v>
      </c>
      <c r="D78" s="44">
        <v>171.7</v>
      </c>
      <c r="E78" s="44">
        <f t="shared" si="0"/>
        <v>171.7</v>
      </c>
      <c r="F78" s="10">
        <v>0</v>
      </c>
      <c r="I78" s="35"/>
    </row>
    <row r="79" spans="1:10" ht="20.100000000000001" customHeight="1" x14ac:dyDescent="0.25">
      <c r="A79" s="12" t="s">
        <v>26</v>
      </c>
      <c r="B79" s="44">
        <v>54370.05</v>
      </c>
      <c r="C79" s="44">
        <v>0</v>
      </c>
      <c r="D79" s="44">
        <v>54370.05</v>
      </c>
      <c r="E79" s="44">
        <f t="shared" si="0"/>
        <v>54370.05</v>
      </c>
      <c r="F79" s="10">
        <v>0</v>
      </c>
      <c r="I79" s="35"/>
    </row>
    <row r="80" spans="1:10" ht="20.100000000000001" customHeight="1" x14ac:dyDescent="0.25">
      <c r="A80" s="23" t="s">
        <v>6</v>
      </c>
      <c r="B80" s="24">
        <f>SUM(B64:B79)</f>
        <v>2038679.2099999997</v>
      </c>
      <c r="C80" s="24">
        <f>SUM(C64:C79)</f>
        <v>0</v>
      </c>
      <c r="D80" s="24">
        <f>SUM(D64:D79)</f>
        <v>2038679.2099999997</v>
      </c>
      <c r="E80" s="24">
        <f t="shared" si="0"/>
        <v>2038679.2099999997</v>
      </c>
      <c r="F80" s="24">
        <f>SUM(F64:F79)</f>
        <v>0</v>
      </c>
      <c r="I80" s="35"/>
      <c r="J80" s="35"/>
    </row>
    <row r="81" spans="1:9" x14ac:dyDescent="0.25">
      <c r="A81" s="16" t="s">
        <v>55</v>
      </c>
      <c r="I81" s="35"/>
    </row>
    <row r="82" spans="1:9" x14ac:dyDescent="0.25">
      <c r="A82" s="3" t="s">
        <v>56</v>
      </c>
      <c r="B82" s="3"/>
      <c r="C82" s="3"/>
      <c r="D82" s="3"/>
      <c r="E82" s="3"/>
      <c r="F82" s="3"/>
      <c r="I82" s="35"/>
    </row>
    <row r="83" spans="1:9" x14ac:dyDescent="0.25">
      <c r="A83" s="3" t="s">
        <v>57</v>
      </c>
      <c r="B83" s="3"/>
      <c r="C83" s="3"/>
      <c r="D83" s="3"/>
      <c r="E83" s="3"/>
      <c r="F83" s="3"/>
      <c r="I83" s="35"/>
    </row>
    <row r="84" spans="1:9" x14ac:dyDescent="0.25">
      <c r="A84" s="3" t="s">
        <v>58</v>
      </c>
      <c r="B84" s="3"/>
      <c r="C84" s="3"/>
      <c r="D84" s="3"/>
      <c r="E84" s="3"/>
      <c r="F84" s="3"/>
      <c r="I84" s="35"/>
    </row>
    <row r="85" spans="1:9" ht="26.25" customHeight="1" x14ac:dyDescent="0.25">
      <c r="A85" s="93" t="s">
        <v>59</v>
      </c>
      <c r="B85" s="93"/>
      <c r="C85" s="93"/>
      <c r="D85" s="93"/>
      <c r="E85" s="93"/>
      <c r="F85" s="93"/>
    </row>
    <row r="86" spans="1:9" ht="44.25" customHeight="1" x14ac:dyDescent="0.25">
      <c r="A86" s="94" t="s">
        <v>70</v>
      </c>
      <c r="B86" s="94"/>
      <c r="C86" s="94"/>
      <c r="D86" s="94"/>
      <c r="E86" s="94"/>
      <c r="F86" s="94"/>
    </row>
    <row r="87" spans="1:9" x14ac:dyDescent="0.25">
      <c r="A87" s="3" t="s">
        <v>60</v>
      </c>
      <c r="B87" s="3"/>
      <c r="C87" s="3"/>
      <c r="D87" s="3"/>
      <c r="E87" s="3"/>
      <c r="F87" s="3"/>
    </row>
    <row r="92" spans="1:9" ht="20.100000000000001" customHeight="1" x14ac:dyDescent="0.25">
      <c r="A92" s="73" t="s">
        <v>102</v>
      </c>
      <c r="B92" s="73"/>
      <c r="C92" s="73"/>
      <c r="D92" s="73"/>
      <c r="E92" s="73"/>
      <c r="F92" s="73"/>
    </row>
    <row r="93" spans="1:9" ht="9" customHeight="1" x14ac:dyDescent="0.25">
      <c r="A93" s="36"/>
      <c r="B93" s="36"/>
      <c r="C93" s="36"/>
      <c r="D93" s="36"/>
      <c r="E93" s="36"/>
      <c r="F93" s="36"/>
    </row>
    <row r="94" spans="1:9" ht="20.100000000000001" customHeight="1" x14ac:dyDescent="0.25">
      <c r="A94" s="73" t="s">
        <v>78</v>
      </c>
      <c r="B94" s="73"/>
      <c r="C94" s="73"/>
      <c r="D94" s="73"/>
      <c r="E94" s="73"/>
      <c r="F94" s="73"/>
    </row>
    <row r="95" spans="1:9" ht="20.100000000000001" customHeight="1" x14ac:dyDescent="0.25">
      <c r="A95" s="73" t="s">
        <v>0</v>
      </c>
      <c r="B95" s="73"/>
      <c r="C95" s="73"/>
      <c r="D95" s="73"/>
      <c r="E95" s="73"/>
      <c r="F95" s="73"/>
    </row>
    <row r="96" spans="1:9" ht="9" customHeight="1" x14ac:dyDescent="0.25">
      <c r="A96" s="36"/>
      <c r="B96" s="36"/>
      <c r="C96" s="36"/>
      <c r="D96" s="36"/>
      <c r="E96" s="36"/>
      <c r="F96" s="36"/>
    </row>
    <row r="97" spans="1:11" ht="20.100000000000001" customHeight="1" x14ac:dyDescent="0.25">
      <c r="A97" s="73" t="s">
        <v>94</v>
      </c>
      <c r="B97" s="73"/>
      <c r="C97" s="73"/>
      <c r="D97" s="73"/>
      <c r="E97" s="73"/>
      <c r="F97" s="73"/>
    </row>
    <row r="100" spans="1:11" ht="20.100000000000001" customHeight="1" x14ac:dyDescent="0.25">
      <c r="A100" s="98" t="s">
        <v>61</v>
      </c>
      <c r="B100" s="99"/>
      <c r="C100" s="99"/>
      <c r="D100" s="99"/>
      <c r="E100" s="100"/>
      <c r="F100" s="19"/>
    </row>
    <row r="101" spans="1:11" ht="20.100000000000001" customHeight="1" x14ac:dyDescent="0.25">
      <c r="A101" s="95" t="s">
        <v>62</v>
      </c>
      <c r="B101" s="96"/>
      <c r="C101" s="96"/>
      <c r="D101" s="96"/>
      <c r="E101" s="97"/>
      <c r="F101" s="10">
        <f>F34</f>
        <v>2040305.19</v>
      </c>
    </row>
    <row r="102" spans="1:11" ht="20.100000000000001" customHeight="1" x14ac:dyDescent="0.25">
      <c r="A102" s="95" t="s">
        <v>63</v>
      </c>
      <c r="B102" s="96"/>
      <c r="C102" s="96"/>
      <c r="D102" s="96"/>
      <c r="E102" s="97"/>
      <c r="F102" s="10">
        <f>C80+D80</f>
        <v>2038679.2099999997</v>
      </c>
    </row>
    <row r="103" spans="1:11" ht="20.100000000000001" customHeight="1" x14ac:dyDescent="0.25">
      <c r="A103" s="95" t="s">
        <v>64</v>
      </c>
      <c r="B103" s="96"/>
      <c r="C103" s="96"/>
      <c r="D103" s="96"/>
      <c r="E103" s="97"/>
      <c r="F103" s="10">
        <f>F32-(F102-F33)</f>
        <v>1625.9800000002142</v>
      </c>
      <c r="I103" s="20"/>
    </row>
    <row r="104" spans="1:11" ht="20.100000000000001" customHeight="1" x14ac:dyDescent="0.25">
      <c r="A104" s="95" t="s">
        <v>65</v>
      </c>
      <c r="B104" s="96"/>
      <c r="C104" s="96"/>
      <c r="D104" s="96"/>
      <c r="E104" s="97"/>
      <c r="F104" s="10">
        <v>0</v>
      </c>
      <c r="I104" s="20"/>
      <c r="J104" s="35"/>
    </row>
    <row r="105" spans="1:11" ht="20.100000000000001" customHeight="1" x14ac:dyDescent="0.25">
      <c r="A105" s="95" t="s">
        <v>79</v>
      </c>
      <c r="B105" s="96"/>
      <c r="C105" s="96"/>
      <c r="D105" s="96"/>
      <c r="E105" s="97"/>
      <c r="F105" s="10">
        <f>F103-F104</f>
        <v>1625.9800000002142</v>
      </c>
      <c r="I105" s="20"/>
      <c r="J105" s="35"/>
    </row>
    <row r="106" spans="1:11" x14ac:dyDescent="0.25">
      <c r="I106" s="20"/>
      <c r="J106" s="35"/>
      <c r="K106" s="35"/>
    </row>
    <row r="107" spans="1:11" x14ac:dyDescent="0.25">
      <c r="I107" s="35"/>
    </row>
    <row r="108" spans="1:11" ht="15" customHeight="1" x14ac:dyDescent="0.25">
      <c r="A108" s="92" t="s">
        <v>103</v>
      </c>
      <c r="B108" s="92"/>
      <c r="C108" s="92"/>
      <c r="D108" s="92"/>
      <c r="E108" s="92"/>
      <c r="F108" s="92"/>
      <c r="I108" s="21"/>
    </row>
    <row r="109" spans="1:11" ht="30" customHeight="1" x14ac:dyDescent="0.25">
      <c r="A109" s="92"/>
      <c r="B109" s="92"/>
      <c r="C109" s="92"/>
      <c r="D109" s="92"/>
      <c r="E109" s="92"/>
      <c r="F109" s="92"/>
    </row>
    <row r="110" spans="1:11" x14ac:dyDescent="0.25">
      <c r="I110" s="21"/>
      <c r="J110" s="20"/>
    </row>
    <row r="111" spans="1:11" x14ac:dyDescent="0.25">
      <c r="A111" t="s">
        <v>217</v>
      </c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A116" s="17" t="s">
        <v>182</v>
      </c>
      <c r="C116" s="17" t="s">
        <v>183</v>
      </c>
      <c r="I116" s="21"/>
      <c r="J116" s="20"/>
    </row>
    <row r="117" spans="1:10" x14ac:dyDescent="0.25">
      <c r="A117" s="17" t="s">
        <v>7</v>
      </c>
      <c r="C117" s="17" t="s">
        <v>184</v>
      </c>
      <c r="I117" s="21"/>
      <c r="J117" s="20"/>
    </row>
    <row r="118" spans="1:10" x14ac:dyDescent="0.25">
      <c r="I118" s="21"/>
      <c r="J118" s="21"/>
    </row>
    <row r="119" spans="1:10" x14ac:dyDescent="0.25">
      <c r="I119" s="21"/>
    </row>
    <row r="121" spans="1:10" x14ac:dyDescent="0.25">
      <c r="I121" s="20"/>
    </row>
    <row r="122" spans="1:10" x14ac:dyDescent="0.25">
      <c r="I122" s="21"/>
    </row>
    <row r="123" spans="1:10" x14ac:dyDescent="0.25">
      <c r="I123" s="21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topLeftCell="A23" zoomScaleNormal="100" workbookViewId="0">
      <selection activeCell="G233" sqref="G233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8" customWidth="1"/>
    <col min="8" max="8" width="8.28515625" style="2" customWidth="1"/>
    <col min="9" max="9" width="16.140625" bestFit="1" customWidth="1"/>
    <col min="10" max="10" width="18.85546875" customWidth="1"/>
    <col min="11" max="11" width="13.85546875" bestFit="1" customWidth="1"/>
    <col min="12" max="12" width="15.140625" customWidth="1"/>
  </cols>
  <sheetData>
    <row r="1" spans="1:9" x14ac:dyDescent="0.25">
      <c r="A1" s="83" t="s">
        <v>102</v>
      </c>
      <c r="B1" s="83"/>
      <c r="C1" s="83"/>
      <c r="D1" s="83"/>
      <c r="E1" s="83"/>
      <c r="F1" s="83"/>
      <c r="G1" s="101"/>
      <c r="H1" s="5"/>
    </row>
    <row r="2" spans="1:9" x14ac:dyDescent="0.25">
      <c r="A2" s="83" t="s">
        <v>8</v>
      </c>
      <c r="B2" s="83"/>
      <c r="C2" s="83"/>
      <c r="D2" s="83"/>
      <c r="E2" s="83"/>
      <c r="F2" s="83"/>
      <c r="G2" s="101"/>
      <c r="H2" s="5"/>
    </row>
    <row r="3" spans="1:9" x14ac:dyDescent="0.25">
      <c r="A3" s="83" t="s">
        <v>0</v>
      </c>
      <c r="B3" s="83"/>
      <c r="C3" s="83"/>
      <c r="D3" s="83"/>
      <c r="E3" s="83"/>
      <c r="F3" s="83"/>
      <c r="G3" s="101"/>
      <c r="H3" s="5"/>
    </row>
    <row r="4" spans="1:9" x14ac:dyDescent="0.25">
      <c r="A4" s="105"/>
      <c r="B4" s="106"/>
      <c r="C4" s="106"/>
      <c r="D4" s="106"/>
      <c r="E4" s="106"/>
      <c r="F4" s="106"/>
      <c r="G4" s="107"/>
      <c r="H4" s="108"/>
    </row>
    <row r="5" spans="1:9" x14ac:dyDescent="0.25">
      <c r="A5" s="102" t="s">
        <v>94</v>
      </c>
      <c r="B5" s="102"/>
      <c r="C5" s="102"/>
      <c r="D5" s="102"/>
      <c r="E5" s="102"/>
      <c r="F5" s="102"/>
      <c r="G5" s="103"/>
      <c r="H5" s="5"/>
    </row>
    <row r="6" spans="1:9" x14ac:dyDescent="0.25">
      <c r="A6" s="109"/>
      <c r="B6" s="110"/>
      <c r="C6" s="110"/>
      <c r="D6" s="110"/>
      <c r="E6" s="110"/>
      <c r="F6" s="110"/>
      <c r="G6" s="111"/>
      <c r="H6" s="112"/>
    </row>
    <row r="7" spans="1:9" x14ac:dyDescent="0.25">
      <c r="A7" s="104" t="s">
        <v>9</v>
      </c>
      <c r="B7" s="104"/>
      <c r="C7" s="104"/>
      <c r="D7" s="104"/>
      <c r="E7" s="104"/>
      <c r="F7" s="104"/>
      <c r="G7" s="101"/>
      <c r="H7" s="5"/>
    </row>
    <row r="8" spans="1:9" ht="43.5" customHeight="1" x14ac:dyDescent="0.25">
      <c r="A8" s="45" t="s">
        <v>10</v>
      </c>
      <c r="B8" s="34" t="s">
        <v>11</v>
      </c>
      <c r="C8" s="6" t="s">
        <v>12</v>
      </c>
      <c r="D8" s="6" t="s">
        <v>95</v>
      </c>
      <c r="E8" s="27" t="s">
        <v>13</v>
      </c>
      <c r="F8" s="27"/>
      <c r="G8" s="53" t="s">
        <v>14</v>
      </c>
      <c r="H8" s="5"/>
    </row>
    <row r="9" spans="1:9" ht="23.25" customHeight="1" x14ac:dyDescent="0.25">
      <c r="A9" s="25">
        <v>45688</v>
      </c>
      <c r="B9" s="49" t="s">
        <v>18</v>
      </c>
      <c r="C9" s="39" t="s">
        <v>336</v>
      </c>
      <c r="D9" s="5"/>
      <c r="E9" s="29" t="s">
        <v>71</v>
      </c>
      <c r="F9" s="28" t="s">
        <v>21</v>
      </c>
      <c r="G9" s="54">
        <v>464185.28</v>
      </c>
      <c r="H9" s="5">
        <v>568</v>
      </c>
    </row>
    <row r="10" spans="1:9" ht="23.25" customHeight="1" x14ac:dyDescent="0.25">
      <c r="A10" s="25">
        <v>45688</v>
      </c>
      <c r="B10" s="49" t="s">
        <v>18</v>
      </c>
      <c r="C10" s="37" t="s">
        <v>181</v>
      </c>
      <c r="D10" s="37"/>
      <c r="E10" s="62" t="s">
        <v>112</v>
      </c>
      <c r="F10" s="38" t="s">
        <v>21</v>
      </c>
      <c r="G10" s="54">
        <v>718.77</v>
      </c>
      <c r="H10" s="5">
        <v>391879</v>
      </c>
      <c r="I10" s="21"/>
    </row>
    <row r="11" spans="1:9" ht="23.25" customHeight="1" x14ac:dyDescent="0.25">
      <c r="A11" s="25">
        <v>45688</v>
      </c>
      <c r="B11" s="49" t="s">
        <v>18</v>
      </c>
      <c r="C11" s="37" t="s">
        <v>195</v>
      </c>
      <c r="D11" s="37"/>
      <c r="E11" s="62" t="s">
        <v>112</v>
      </c>
      <c r="F11" s="38" t="s">
        <v>21</v>
      </c>
      <c r="G11" s="54">
        <v>1214.74</v>
      </c>
      <c r="H11" s="5">
        <v>39106</v>
      </c>
      <c r="I11" s="21"/>
    </row>
    <row r="12" spans="1:9" ht="23.25" customHeight="1" x14ac:dyDescent="0.25">
      <c r="A12" s="25">
        <v>45688</v>
      </c>
      <c r="B12" s="49" t="s">
        <v>73</v>
      </c>
      <c r="C12" s="37" t="s">
        <v>72</v>
      </c>
      <c r="D12" s="47"/>
      <c r="E12" s="47" t="s">
        <v>148</v>
      </c>
      <c r="F12" s="38" t="s">
        <v>21</v>
      </c>
      <c r="G12" s="54">
        <v>23970.84</v>
      </c>
      <c r="H12" s="5">
        <v>391771</v>
      </c>
    </row>
    <row r="13" spans="1:9" ht="23.25" customHeight="1" x14ac:dyDescent="0.25">
      <c r="A13" s="25">
        <v>45698</v>
      </c>
      <c r="B13" s="49" t="s">
        <v>74</v>
      </c>
      <c r="C13" s="47" t="s">
        <v>82</v>
      </c>
      <c r="D13" s="47" t="s">
        <v>96</v>
      </c>
      <c r="E13" s="62" t="s">
        <v>194</v>
      </c>
      <c r="F13" s="38" t="s">
        <v>21</v>
      </c>
      <c r="G13" s="54">
        <v>288.76</v>
      </c>
      <c r="H13" s="5">
        <v>5827</v>
      </c>
    </row>
    <row r="14" spans="1:9" ht="23.25" customHeight="1" x14ac:dyDescent="0.25">
      <c r="A14" s="25">
        <v>45698</v>
      </c>
      <c r="B14" s="49" t="s">
        <v>74</v>
      </c>
      <c r="C14" s="47" t="s">
        <v>82</v>
      </c>
      <c r="D14" s="47" t="s">
        <v>96</v>
      </c>
      <c r="E14" s="62" t="s">
        <v>114</v>
      </c>
      <c r="F14" s="38" t="s">
        <v>21</v>
      </c>
      <c r="G14" s="54">
        <v>529.42999999999995</v>
      </c>
      <c r="H14" s="5">
        <v>5826</v>
      </c>
    </row>
    <row r="15" spans="1:9" ht="23.25" customHeight="1" x14ac:dyDescent="0.25">
      <c r="A15" s="25">
        <v>45698</v>
      </c>
      <c r="B15" s="49" t="s">
        <v>74</v>
      </c>
      <c r="C15" s="47" t="s">
        <v>99</v>
      </c>
      <c r="D15" s="47" t="s">
        <v>100</v>
      </c>
      <c r="E15" s="38" t="s">
        <v>113</v>
      </c>
      <c r="F15" s="38" t="s">
        <v>21</v>
      </c>
      <c r="G15" s="54">
        <v>3095.29</v>
      </c>
      <c r="H15" s="5">
        <v>5822</v>
      </c>
    </row>
    <row r="16" spans="1:9" ht="26.25" customHeight="1" x14ac:dyDescent="0.25">
      <c r="A16" s="25">
        <v>45714</v>
      </c>
      <c r="B16" s="28" t="s">
        <v>323</v>
      </c>
      <c r="C16" s="39" t="s">
        <v>101</v>
      </c>
      <c r="D16" s="39" t="s">
        <v>97</v>
      </c>
      <c r="E16" s="28" t="s">
        <v>322</v>
      </c>
      <c r="F16" s="28" t="s">
        <v>21</v>
      </c>
      <c r="G16" s="54">
        <v>61200</v>
      </c>
      <c r="H16" s="5">
        <v>5859</v>
      </c>
    </row>
    <row r="17" spans="1:9" ht="26.25" customHeight="1" x14ac:dyDescent="0.25">
      <c r="A17" s="25">
        <v>45714</v>
      </c>
      <c r="B17" s="28" t="s">
        <v>324</v>
      </c>
      <c r="C17" s="39" t="s">
        <v>101</v>
      </c>
      <c r="D17" s="39" t="s">
        <v>97</v>
      </c>
      <c r="E17" s="28" t="s">
        <v>86</v>
      </c>
      <c r="F17" s="28" t="s">
        <v>21</v>
      </c>
      <c r="G17" s="54">
        <v>45164.52</v>
      </c>
      <c r="H17" s="5">
        <v>5858</v>
      </c>
    </row>
    <row r="18" spans="1:9" ht="26.25" customHeight="1" x14ac:dyDescent="0.25">
      <c r="A18" s="25">
        <v>45673</v>
      </c>
      <c r="B18" s="49">
        <v>23401</v>
      </c>
      <c r="C18" s="39" t="s">
        <v>88</v>
      </c>
      <c r="D18" s="39" t="s">
        <v>98</v>
      </c>
      <c r="E18" s="38" t="s">
        <v>104</v>
      </c>
      <c r="F18" s="28" t="s">
        <v>21</v>
      </c>
      <c r="G18" s="54">
        <v>3162.6</v>
      </c>
      <c r="H18" s="5">
        <v>391555</v>
      </c>
    </row>
    <row r="19" spans="1:9" ht="25.5" customHeight="1" x14ac:dyDescent="0.25">
      <c r="A19" s="25">
        <v>45688</v>
      </c>
      <c r="B19" s="49" t="s">
        <v>84</v>
      </c>
      <c r="C19" s="39" t="s">
        <v>83</v>
      </c>
      <c r="D19" s="39" t="s">
        <v>17</v>
      </c>
      <c r="E19" s="38" t="s">
        <v>85</v>
      </c>
      <c r="F19" s="28" t="s">
        <v>21</v>
      </c>
      <c r="G19" s="54">
        <v>60456.66</v>
      </c>
      <c r="H19" s="5">
        <v>391569</v>
      </c>
    </row>
    <row r="20" spans="1:9" ht="25.5" customHeight="1" x14ac:dyDescent="0.25">
      <c r="A20" s="25">
        <v>45688</v>
      </c>
      <c r="B20" s="49" t="s">
        <v>109</v>
      </c>
      <c r="C20" s="39" t="s">
        <v>110</v>
      </c>
      <c r="D20" s="39" t="s">
        <v>17</v>
      </c>
      <c r="E20" s="38" t="s">
        <v>85</v>
      </c>
      <c r="F20" s="28" t="s">
        <v>21</v>
      </c>
      <c r="G20" s="54">
        <v>71982.64</v>
      </c>
      <c r="H20" s="5">
        <v>391431</v>
      </c>
    </row>
    <row r="21" spans="1:9" ht="25.5" customHeight="1" x14ac:dyDescent="0.25">
      <c r="A21" s="25">
        <v>45688</v>
      </c>
      <c r="B21" s="49" t="s">
        <v>109</v>
      </c>
      <c r="C21" s="39" t="s">
        <v>110</v>
      </c>
      <c r="D21" s="39" t="s">
        <v>17</v>
      </c>
      <c r="E21" s="38" t="s">
        <v>85</v>
      </c>
      <c r="F21" s="28" t="s">
        <v>21</v>
      </c>
      <c r="G21" s="54">
        <v>20221.3</v>
      </c>
      <c r="H21" s="5">
        <v>391441</v>
      </c>
    </row>
    <row r="22" spans="1:9" ht="25.5" customHeight="1" x14ac:dyDescent="0.25">
      <c r="A22" s="25">
        <v>45674</v>
      </c>
      <c r="B22" s="49" t="s">
        <v>18</v>
      </c>
      <c r="C22" s="39" t="s">
        <v>336</v>
      </c>
      <c r="D22" s="39"/>
      <c r="E22" s="38" t="s">
        <v>218</v>
      </c>
      <c r="F22" s="28" t="s">
        <v>21</v>
      </c>
      <c r="G22" s="54">
        <v>3467.91</v>
      </c>
      <c r="H22" s="37">
        <v>569</v>
      </c>
      <c r="I22" s="64"/>
    </row>
    <row r="23" spans="1:9" ht="25.5" customHeight="1" x14ac:dyDescent="0.25">
      <c r="A23" s="25">
        <v>45688</v>
      </c>
      <c r="B23" s="49" t="s">
        <v>18</v>
      </c>
      <c r="C23" s="39" t="s">
        <v>336</v>
      </c>
      <c r="D23" s="39"/>
      <c r="E23" s="38" t="s">
        <v>71</v>
      </c>
      <c r="F23" s="28" t="s">
        <v>21</v>
      </c>
      <c r="G23" s="54">
        <v>1259.5</v>
      </c>
      <c r="H23" s="37">
        <v>570</v>
      </c>
      <c r="I23" s="64"/>
    </row>
    <row r="24" spans="1:9" ht="25.5" customHeight="1" x14ac:dyDescent="0.25">
      <c r="A24" s="25">
        <v>45703</v>
      </c>
      <c r="B24" s="49" t="s">
        <v>18</v>
      </c>
      <c r="C24" s="39" t="s">
        <v>336</v>
      </c>
      <c r="D24" s="39"/>
      <c r="E24" s="38" t="s">
        <v>219</v>
      </c>
      <c r="F24" s="28" t="s">
        <v>21</v>
      </c>
      <c r="G24" s="54">
        <v>2688.71</v>
      </c>
      <c r="H24" s="37">
        <v>571</v>
      </c>
      <c r="I24" s="64"/>
    </row>
    <row r="25" spans="1:9" ht="25.5" customHeight="1" x14ac:dyDescent="0.25">
      <c r="A25" s="25">
        <v>45701</v>
      </c>
      <c r="B25" s="26" t="s">
        <v>18</v>
      </c>
      <c r="C25" s="39" t="s">
        <v>336</v>
      </c>
      <c r="D25" s="39"/>
      <c r="E25" s="38" t="s">
        <v>219</v>
      </c>
      <c r="F25" s="28" t="s">
        <v>21</v>
      </c>
      <c r="G25" s="54">
        <v>9751.67</v>
      </c>
      <c r="H25" s="37">
        <v>571</v>
      </c>
      <c r="I25" s="64"/>
    </row>
    <row r="26" spans="1:9" ht="25.5" customHeight="1" x14ac:dyDescent="0.25">
      <c r="A26" s="25">
        <v>45710</v>
      </c>
      <c r="B26" s="49" t="s">
        <v>18</v>
      </c>
      <c r="C26" s="39" t="s">
        <v>336</v>
      </c>
      <c r="D26" s="39"/>
      <c r="E26" s="38" t="s">
        <v>219</v>
      </c>
      <c r="F26" s="28" t="s">
        <v>21</v>
      </c>
      <c r="G26" s="54">
        <v>6891.39</v>
      </c>
      <c r="H26" s="37">
        <v>391761</v>
      </c>
      <c r="I26" s="64"/>
    </row>
    <row r="27" spans="1:9" ht="25.5" customHeight="1" x14ac:dyDescent="0.25">
      <c r="A27" s="25">
        <v>45688</v>
      </c>
      <c r="B27" s="49" t="s">
        <v>18</v>
      </c>
      <c r="C27" s="39" t="s">
        <v>336</v>
      </c>
      <c r="D27" s="39"/>
      <c r="E27" s="38" t="s">
        <v>218</v>
      </c>
      <c r="F27" s="28" t="s">
        <v>21</v>
      </c>
      <c r="G27" s="54">
        <v>2999.14</v>
      </c>
      <c r="H27" s="37">
        <v>391570</v>
      </c>
      <c r="I27" s="64"/>
    </row>
    <row r="28" spans="1:9" ht="25.5" customHeight="1" x14ac:dyDescent="0.25">
      <c r="A28" s="25">
        <v>45705</v>
      </c>
      <c r="B28" s="49" t="s">
        <v>18</v>
      </c>
      <c r="C28" s="39" t="s">
        <v>336</v>
      </c>
      <c r="D28" s="39"/>
      <c r="E28" s="38" t="s">
        <v>317</v>
      </c>
      <c r="F28" s="28" t="s">
        <v>21</v>
      </c>
      <c r="G28" s="54">
        <v>3894.15</v>
      </c>
      <c r="H28" s="37">
        <v>391271</v>
      </c>
      <c r="I28" s="64"/>
    </row>
    <row r="29" spans="1:9" ht="25.5" customHeight="1" x14ac:dyDescent="0.25">
      <c r="A29" s="25">
        <v>45705</v>
      </c>
      <c r="B29" s="49" t="s">
        <v>18</v>
      </c>
      <c r="C29" s="39" t="s">
        <v>336</v>
      </c>
      <c r="D29" s="39"/>
      <c r="E29" s="38" t="s">
        <v>219</v>
      </c>
      <c r="F29" s="28" t="s">
        <v>21</v>
      </c>
      <c r="G29" s="54">
        <v>7502.27</v>
      </c>
      <c r="H29" s="37">
        <v>391785</v>
      </c>
      <c r="I29" s="64"/>
    </row>
    <row r="30" spans="1:9" ht="25.5" customHeight="1" x14ac:dyDescent="0.25">
      <c r="A30" s="25">
        <v>45705</v>
      </c>
      <c r="B30" s="49" t="s">
        <v>18</v>
      </c>
      <c r="C30" s="39" t="s">
        <v>336</v>
      </c>
      <c r="D30" s="39"/>
      <c r="E30" s="38" t="s">
        <v>318</v>
      </c>
      <c r="F30" s="28" t="s">
        <v>21</v>
      </c>
      <c r="G30" s="54">
        <v>3086.46</v>
      </c>
      <c r="H30" s="37">
        <v>391317</v>
      </c>
      <c r="I30" s="64"/>
    </row>
    <row r="31" spans="1:9" ht="25.5" customHeight="1" x14ac:dyDescent="0.25">
      <c r="A31" s="25">
        <v>45706</v>
      </c>
      <c r="B31" s="49" t="s">
        <v>18</v>
      </c>
      <c r="C31" s="39" t="s">
        <v>336</v>
      </c>
      <c r="D31" s="39"/>
      <c r="E31" s="38" t="s">
        <v>219</v>
      </c>
      <c r="F31" s="28" t="s">
        <v>21</v>
      </c>
      <c r="G31" s="54">
        <v>13544.51</v>
      </c>
      <c r="H31" s="37">
        <v>391790</v>
      </c>
      <c r="I31" s="64"/>
    </row>
    <row r="32" spans="1:9" ht="25.5" customHeight="1" x14ac:dyDescent="0.25">
      <c r="A32" s="25">
        <v>45706</v>
      </c>
      <c r="B32" s="49" t="s">
        <v>18</v>
      </c>
      <c r="C32" s="39" t="s">
        <v>336</v>
      </c>
      <c r="D32" s="39"/>
      <c r="E32" s="38" t="s">
        <v>219</v>
      </c>
      <c r="F32" s="28" t="s">
        <v>21</v>
      </c>
      <c r="G32" s="54">
        <v>5483.04</v>
      </c>
      <c r="H32" s="37">
        <v>391792</v>
      </c>
      <c r="I32" s="64"/>
    </row>
    <row r="33" spans="1:10" ht="25.5" customHeight="1" x14ac:dyDescent="0.25">
      <c r="A33" s="25">
        <v>45713</v>
      </c>
      <c r="B33" s="49" t="s">
        <v>18</v>
      </c>
      <c r="C33" s="39" t="s">
        <v>336</v>
      </c>
      <c r="D33" s="39"/>
      <c r="E33" s="38" t="s">
        <v>219</v>
      </c>
      <c r="F33" s="28" t="s">
        <v>21</v>
      </c>
      <c r="G33" s="54">
        <v>2255.0500000000002</v>
      </c>
      <c r="H33" s="37">
        <v>391760</v>
      </c>
    </row>
    <row r="34" spans="1:10" ht="25.5" customHeight="1" x14ac:dyDescent="0.25">
      <c r="A34" s="25">
        <v>45710</v>
      </c>
      <c r="B34" s="49" t="s">
        <v>18</v>
      </c>
      <c r="C34" s="39" t="s">
        <v>336</v>
      </c>
      <c r="D34" s="39"/>
      <c r="E34" s="38" t="s">
        <v>219</v>
      </c>
      <c r="F34" s="28" t="s">
        <v>21</v>
      </c>
      <c r="G34" s="54">
        <v>4851.17</v>
      </c>
      <c r="H34" s="37">
        <v>391755</v>
      </c>
    </row>
    <row r="35" spans="1:10" ht="25.5" customHeight="1" x14ac:dyDescent="0.25">
      <c r="A35" s="25">
        <v>45691</v>
      </c>
      <c r="B35" s="49" t="s">
        <v>18</v>
      </c>
      <c r="C35" s="39" t="s">
        <v>336</v>
      </c>
      <c r="D35" s="39"/>
      <c r="E35" s="38" t="s">
        <v>218</v>
      </c>
      <c r="F35" s="28" t="s">
        <v>21</v>
      </c>
      <c r="G35" s="54">
        <v>2702.57</v>
      </c>
      <c r="H35" s="37">
        <v>573</v>
      </c>
    </row>
    <row r="36" spans="1:10" ht="25.5" customHeight="1" x14ac:dyDescent="0.25">
      <c r="A36" s="25">
        <v>45691</v>
      </c>
      <c r="B36" s="49" t="s">
        <v>18</v>
      </c>
      <c r="C36" s="39" t="s">
        <v>336</v>
      </c>
      <c r="D36" s="39"/>
      <c r="E36" s="38" t="s">
        <v>218</v>
      </c>
      <c r="F36" s="28" t="s">
        <v>21</v>
      </c>
      <c r="G36" s="54">
        <v>3083.87</v>
      </c>
      <c r="H36" s="37">
        <v>573</v>
      </c>
    </row>
    <row r="37" spans="1:10" ht="25.5" customHeight="1" x14ac:dyDescent="0.25">
      <c r="A37" s="25">
        <v>45691</v>
      </c>
      <c r="B37" s="49" t="s">
        <v>18</v>
      </c>
      <c r="C37" s="39" t="s">
        <v>336</v>
      </c>
      <c r="D37" s="39"/>
      <c r="E37" s="38" t="s">
        <v>218</v>
      </c>
      <c r="F37" s="28" t="s">
        <v>21</v>
      </c>
      <c r="G37" s="54">
        <v>3658.45</v>
      </c>
      <c r="H37" s="37">
        <v>573</v>
      </c>
    </row>
    <row r="38" spans="1:10" ht="25.5" customHeight="1" x14ac:dyDescent="0.25">
      <c r="A38" s="25">
        <v>45691</v>
      </c>
      <c r="B38" s="49" t="s">
        <v>18</v>
      </c>
      <c r="C38" s="39" t="s">
        <v>336</v>
      </c>
      <c r="D38" s="39"/>
      <c r="E38" s="38" t="s">
        <v>218</v>
      </c>
      <c r="F38" s="28" t="s">
        <v>21</v>
      </c>
      <c r="G38" s="54">
        <v>4152.1400000000003</v>
      </c>
      <c r="H38" s="37">
        <v>573</v>
      </c>
    </row>
    <row r="39" spans="1:10" ht="21.75" customHeight="1" x14ac:dyDescent="0.25">
      <c r="A39" s="41"/>
      <c r="B39" s="31"/>
      <c r="C39" s="32"/>
      <c r="D39" s="32"/>
      <c r="E39" s="33"/>
      <c r="F39" s="33"/>
      <c r="G39" s="55">
        <f>SUM(G9:G38)</f>
        <v>837462.83000000031</v>
      </c>
      <c r="H39" s="5"/>
    </row>
    <row r="40" spans="1:10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10" ht="25.5" customHeight="1" x14ac:dyDescent="0.25">
      <c r="A41" s="25">
        <v>45691</v>
      </c>
      <c r="B41" s="49" t="s">
        <v>18</v>
      </c>
      <c r="C41" s="39" t="s">
        <v>336</v>
      </c>
      <c r="D41" s="39"/>
      <c r="E41" s="38" t="s">
        <v>218</v>
      </c>
      <c r="F41" s="28" t="s">
        <v>21</v>
      </c>
      <c r="G41" s="54">
        <v>6648.54</v>
      </c>
      <c r="H41" s="37">
        <v>572</v>
      </c>
    </row>
    <row r="42" spans="1:10" ht="25.5" customHeight="1" x14ac:dyDescent="0.25">
      <c r="A42" s="25">
        <v>45714</v>
      </c>
      <c r="B42" s="49" t="s">
        <v>320</v>
      </c>
      <c r="C42" s="47" t="s">
        <v>83</v>
      </c>
      <c r="D42" s="39"/>
      <c r="E42" s="38" t="s">
        <v>319</v>
      </c>
      <c r="F42" s="28" t="s">
        <v>21</v>
      </c>
      <c r="G42" s="54">
        <v>758.4</v>
      </c>
      <c r="H42" s="37">
        <v>391800</v>
      </c>
    </row>
    <row r="43" spans="1:10" ht="25.5" customHeight="1" x14ac:dyDescent="0.25">
      <c r="A43" s="25">
        <v>45714</v>
      </c>
      <c r="B43" s="49" t="s">
        <v>320</v>
      </c>
      <c r="C43" s="47" t="s">
        <v>83</v>
      </c>
      <c r="D43" s="39"/>
      <c r="E43" s="38" t="s">
        <v>321</v>
      </c>
      <c r="F43" s="28" t="s">
        <v>21</v>
      </c>
      <c r="G43" s="54">
        <v>2020.11</v>
      </c>
      <c r="H43" s="37">
        <v>1151039</v>
      </c>
    </row>
    <row r="44" spans="1:10" ht="25.5" customHeight="1" x14ac:dyDescent="0.25">
      <c r="A44" s="25">
        <v>45714</v>
      </c>
      <c r="B44" s="49" t="s">
        <v>320</v>
      </c>
      <c r="C44" s="47" t="s">
        <v>83</v>
      </c>
      <c r="D44" s="39"/>
      <c r="E44" s="38" t="s">
        <v>321</v>
      </c>
      <c r="F44" s="28" t="s">
        <v>21</v>
      </c>
      <c r="G44" s="54">
        <v>903.79</v>
      </c>
      <c r="H44" s="37">
        <v>1144276</v>
      </c>
    </row>
    <row r="45" spans="1:10" ht="25.5" customHeight="1" x14ac:dyDescent="0.25">
      <c r="A45" s="25">
        <v>45714</v>
      </c>
      <c r="B45" s="49" t="s">
        <v>320</v>
      </c>
      <c r="C45" s="47" t="s">
        <v>83</v>
      </c>
      <c r="D45" s="39"/>
      <c r="E45" s="38" t="s">
        <v>321</v>
      </c>
      <c r="F45" s="28" t="s">
        <v>21</v>
      </c>
      <c r="G45" s="54">
        <v>12623.62</v>
      </c>
      <c r="H45" s="37">
        <v>1144249</v>
      </c>
    </row>
    <row r="46" spans="1:10" ht="25.5" customHeight="1" x14ac:dyDescent="0.25">
      <c r="A46" s="25">
        <v>45714</v>
      </c>
      <c r="B46" s="49" t="s">
        <v>320</v>
      </c>
      <c r="C46" s="47" t="s">
        <v>83</v>
      </c>
      <c r="D46" s="39"/>
      <c r="E46" s="38" t="s">
        <v>321</v>
      </c>
      <c r="F46" s="28" t="s">
        <v>21</v>
      </c>
      <c r="G46" s="54">
        <v>13034.83</v>
      </c>
      <c r="H46" s="37">
        <v>1144262</v>
      </c>
    </row>
    <row r="47" spans="1:10" ht="25.5" customHeight="1" x14ac:dyDescent="0.25">
      <c r="A47" s="25">
        <v>45709</v>
      </c>
      <c r="B47" s="49" t="s">
        <v>320</v>
      </c>
      <c r="C47" s="47" t="s">
        <v>83</v>
      </c>
      <c r="D47" s="39"/>
      <c r="E47" s="38" t="s">
        <v>321</v>
      </c>
      <c r="F47" s="28" t="s">
        <v>21</v>
      </c>
      <c r="G47" s="54">
        <v>7146.51</v>
      </c>
      <c r="H47" s="37">
        <v>1344360</v>
      </c>
    </row>
    <row r="48" spans="1:10" ht="25.5" customHeight="1" x14ac:dyDescent="0.25">
      <c r="A48" s="25">
        <v>45682</v>
      </c>
      <c r="B48" s="49">
        <v>117961</v>
      </c>
      <c r="C48" s="47" t="s">
        <v>220</v>
      </c>
      <c r="D48" s="39" t="s">
        <v>221</v>
      </c>
      <c r="E48" s="28" t="s">
        <v>111</v>
      </c>
      <c r="F48" s="28" t="s">
        <v>111</v>
      </c>
      <c r="G48" s="54">
        <v>1064</v>
      </c>
      <c r="H48" s="5">
        <v>5848</v>
      </c>
      <c r="J48" s="20"/>
    </row>
    <row r="49" spans="1:10" ht="25.5" customHeight="1" x14ac:dyDescent="0.25">
      <c r="A49" s="25">
        <v>45667</v>
      </c>
      <c r="B49" s="49">
        <v>161678</v>
      </c>
      <c r="C49" s="47" t="s">
        <v>222</v>
      </c>
      <c r="D49" s="39" t="s">
        <v>223</v>
      </c>
      <c r="E49" s="28" t="s">
        <v>224</v>
      </c>
      <c r="F49" s="28" t="s">
        <v>187</v>
      </c>
      <c r="G49" s="54">
        <v>1892.24</v>
      </c>
      <c r="H49" s="5">
        <v>5782</v>
      </c>
      <c r="J49" s="20"/>
    </row>
    <row r="50" spans="1:10" ht="25.5" customHeight="1" x14ac:dyDescent="0.25">
      <c r="A50" s="25">
        <v>45667</v>
      </c>
      <c r="B50" s="49">
        <v>1146</v>
      </c>
      <c r="C50" s="47" t="s">
        <v>225</v>
      </c>
      <c r="D50" s="39" t="s">
        <v>226</v>
      </c>
      <c r="E50" s="28" t="s">
        <v>224</v>
      </c>
      <c r="F50" s="28" t="s">
        <v>187</v>
      </c>
      <c r="G50" s="54">
        <v>1216.47</v>
      </c>
      <c r="H50" s="5">
        <v>5785</v>
      </c>
      <c r="J50" s="20"/>
    </row>
    <row r="51" spans="1:10" ht="25.5" customHeight="1" x14ac:dyDescent="0.25">
      <c r="A51" s="25">
        <v>45667</v>
      </c>
      <c r="B51" s="49">
        <v>115342</v>
      </c>
      <c r="C51" s="47" t="s">
        <v>220</v>
      </c>
      <c r="D51" s="39" t="s">
        <v>221</v>
      </c>
      <c r="E51" s="38" t="s">
        <v>224</v>
      </c>
      <c r="F51" s="28" t="s">
        <v>187</v>
      </c>
      <c r="G51" s="54">
        <v>1313.5</v>
      </c>
      <c r="H51" s="5">
        <v>5790</v>
      </c>
    </row>
    <row r="52" spans="1:10" ht="27" customHeight="1" x14ac:dyDescent="0.25">
      <c r="A52" s="25">
        <v>45667</v>
      </c>
      <c r="B52" s="49">
        <v>763289</v>
      </c>
      <c r="C52" s="47" t="s">
        <v>227</v>
      </c>
      <c r="D52" s="61" t="s">
        <v>228</v>
      </c>
      <c r="E52" s="38" t="s">
        <v>224</v>
      </c>
      <c r="F52" s="28" t="s">
        <v>187</v>
      </c>
      <c r="G52" s="54">
        <v>2125.54</v>
      </c>
      <c r="H52" s="5">
        <v>5792</v>
      </c>
    </row>
    <row r="53" spans="1:10" ht="24.75" customHeight="1" x14ac:dyDescent="0.25">
      <c r="A53" s="25">
        <v>45667</v>
      </c>
      <c r="B53" s="49">
        <v>763419</v>
      </c>
      <c r="C53" s="47" t="s">
        <v>227</v>
      </c>
      <c r="D53" s="61" t="s">
        <v>228</v>
      </c>
      <c r="E53" s="28" t="s">
        <v>111</v>
      </c>
      <c r="F53" s="28" t="s">
        <v>111</v>
      </c>
      <c r="G53" s="54">
        <v>9067.24</v>
      </c>
      <c r="H53" s="5">
        <v>5795</v>
      </c>
      <c r="J53" s="66"/>
    </row>
    <row r="54" spans="1:10" ht="22.5" customHeight="1" x14ac:dyDescent="0.25">
      <c r="A54" s="25">
        <v>45667</v>
      </c>
      <c r="B54" s="49">
        <v>286215</v>
      </c>
      <c r="C54" s="47" t="s">
        <v>229</v>
      </c>
      <c r="D54" s="39" t="s">
        <v>230</v>
      </c>
      <c r="E54" s="28" t="s">
        <v>224</v>
      </c>
      <c r="F54" s="28" t="s">
        <v>187</v>
      </c>
      <c r="G54" s="54">
        <v>5675.4</v>
      </c>
      <c r="H54" s="5">
        <v>5787</v>
      </c>
    </row>
    <row r="55" spans="1:10" ht="22.5" customHeight="1" x14ac:dyDescent="0.25">
      <c r="A55" s="25">
        <v>45667</v>
      </c>
      <c r="B55" s="49">
        <v>1145</v>
      </c>
      <c r="C55" s="39" t="s">
        <v>225</v>
      </c>
      <c r="D55" s="39" t="s">
        <v>226</v>
      </c>
      <c r="E55" s="28" t="s">
        <v>111</v>
      </c>
      <c r="F55" s="28" t="s">
        <v>111</v>
      </c>
      <c r="G55" s="54">
        <v>5627.7</v>
      </c>
      <c r="H55" s="5">
        <v>5794</v>
      </c>
    </row>
    <row r="56" spans="1:10" ht="24.75" customHeight="1" x14ac:dyDescent="0.25">
      <c r="A56" s="25">
        <v>45667</v>
      </c>
      <c r="B56" s="49">
        <v>256598</v>
      </c>
      <c r="C56" s="39" t="s">
        <v>231</v>
      </c>
      <c r="D56" s="39" t="s">
        <v>232</v>
      </c>
      <c r="E56" s="28" t="s">
        <v>233</v>
      </c>
      <c r="F56" s="28" t="s">
        <v>111</v>
      </c>
      <c r="G56" s="54">
        <v>579</v>
      </c>
      <c r="H56" s="5">
        <v>391035</v>
      </c>
    </row>
    <row r="57" spans="1:10" ht="22.5" customHeight="1" x14ac:dyDescent="0.25">
      <c r="A57" s="25">
        <v>45667</v>
      </c>
      <c r="B57" s="49">
        <v>286196</v>
      </c>
      <c r="C57" s="39" t="s">
        <v>229</v>
      </c>
      <c r="D57" s="39" t="s">
        <v>230</v>
      </c>
      <c r="E57" s="28" t="s">
        <v>111</v>
      </c>
      <c r="F57" s="28" t="s">
        <v>111</v>
      </c>
      <c r="G57" s="54">
        <v>1611.31</v>
      </c>
      <c r="H57" s="5">
        <v>5788</v>
      </c>
    </row>
    <row r="58" spans="1:10" ht="25.5" customHeight="1" x14ac:dyDescent="0.25">
      <c r="A58" s="25">
        <v>45667</v>
      </c>
      <c r="B58" s="49">
        <v>763132</v>
      </c>
      <c r="C58" s="39" t="s">
        <v>234</v>
      </c>
      <c r="D58" s="39" t="s">
        <v>228</v>
      </c>
      <c r="E58" s="28" t="s">
        <v>111</v>
      </c>
      <c r="F58" s="28" t="s">
        <v>111</v>
      </c>
      <c r="G58" s="54">
        <v>215.18</v>
      </c>
      <c r="H58" s="5">
        <v>5793</v>
      </c>
    </row>
    <row r="59" spans="1:10" ht="26.25" customHeight="1" x14ac:dyDescent="0.25">
      <c r="A59" s="25">
        <v>45667</v>
      </c>
      <c r="B59" s="49">
        <v>209132</v>
      </c>
      <c r="C59" s="39" t="s">
        <v>235</v>
      </c>
      <c r="D59" s="39" t="s">
        <v>236</v>
      </c>
      <c r="E59" s="28" t="s">
        <v>111</v>
      </c>
      <c r="F59" s="28" t="s">
        <v>111</v>
      </c>
      <c r="G59" s="54">
        <v>980</v>
      </c>
      <c r="H59" s="5">
        <v>5791</v>
      </c>
    </row>
    <row r="60" spans="1:10" ht="22.5" customHeight="1" x14ac:dyDescent="0.25">
      <c r="A60" s="25">
        <v>45667</v>
      </c>
      <c r="B60" s="49">
        <v>115331</v>
      </c>
      <c r="C60" s="39" t="s">
        <v>237</v>
      </c>
      <c r="D60" s="39" t="s">
        <v>221</v>
      </c>
      <c r="E60" s="28" t="s">
        <v>111</v>
      </c>
      <c r="F60" s="28" t="s">
        <v>111</v>
      </c>
      <c r="G60" s="54">
        <v>1714.54</v>
      </c>
      <c r="H60" s="5">
        <v>5784</v>
      </c>
    </row>
    <row r="61" spans="1:10" ht="28.5" customHeight="1" x14ac:dyDescent="0.25">
      <c r="A61" s="25">
        <v>45667</v>
      </c>
      <c r="B61" s="49">
        <v>209225</v>
      </c>
      <c r="C61" s="39" t="s">
        <v>235</v>
      </c>
      <c r="D61" s="39" t="s">
        <v>236</v>
      </c>
      <c r="E61" s="28" t="s">
        <v>111</v>
      </c>
      <c r="F61" s="28" t="s">
        <v>111</v>
      </c>
      <c r="G61" s="54">
        <v>2294</v>
      </c>
      <c r="H61" s="5">
        <v>5783</v>
      </c>
    </row>
    <row r="62" spans="1:10" ht="27.75" customHeight="1" x14ac:dyDescent="0.25">
      <c r="A62" s="25">
        <v>45667</v>
      </c>
      <c r="B62" s="49">
        <v>286182</v>
      </c>
      <c r="C62" s="39" t="s">
        <v>229</v>
      </c>
      <c r="D62" s="39" t="s">
        <v>230</v>
      </c>
      <c r="E62" s="28" t="s">
        <v>111</v>
      </c>
      <c r="F62" s="28" t="s">
        <v>111</v>
      </c>
      <c r="G62" s="54">
        <v>2210</v>
      </c>
      <c r="H62" s="5">
        <v>5789</v>
      </c>
    </row>
    <row r="63" spans="1:10" ht="22.5" customHeight="1" x14ac:dyDescent="0.25">
      <c r="A63" s="25">
        <v>45668</v>
      </c>
      <c r="B63" s="49">
        <v>1958728</v>
      </c>
      <c r="C63" s="39" t="s">
        <v>238</v>
      </c>
      <c r="D63" s="39" t="s">
        <v>239</v>
      </c>
      <c r="E63" s="28" t="s">
        <v>224</v>
      </c>
      <c r="F63" s="28" t="s">
        <v>187</v>
      </c>
      <c r="G63" s="54">
        <v>2695.52</v>
      </c>
      <c r="H63" s="5">
        <v>5803</v>
      </c>
    </row>
    <row r="64" spans="1:10" ht="22.5" customHeight="1" x14ac:dyDescent="0.25">
      <c r="A64" s="25">
        <v>45669</v>
      </c>
      <c r="B64" s="49">
        <v>813987</v>
      </c>
      <c r="C64" s="39" t="s">
        <v>227</v>
      </c>
      <c r="D64" s="39" t="s">
        <v>240</v>
      </c>
      <c r="E64" s="28" t="s">
        <v>224</v>
      </c>
      <c r="F64" s="28" t="s">
        <v>187</v>
      </c>
      <c r="G64" s="54">
        <v>1434.07</v>
      </c>
      <c r="H64" s="5">
        <v>5804</v>
      </c>
    </row>
    <row r="65" spans="1:8" ht="22.5" customHeight="1" x14ac:dyDescent="0.25">
      <c r="A65" s="25">
        <v>45670</v>
      </c>
      <c r="B65" s="49">
        <v>209316</v>
      </c>
      <c r="C65" s="39" t="s">
        <v>235</v>
      </c>
      <c r="D65" s="39" t="s">
        <v>236</v>
      </c>
      <c r="E65" s="28" t="s">
        <v>224</v>
      </c>
      <c r="F65" s="28" t="s">
        <v>187</v>
      </c>
      <c r="G65" s="54">
        <v>1188.18</v>
      </c>
      <c r="H65" s="5">
        <v>5814</v>
      </c>
    </row>
    <row r="66" spans="1:8" ht="22.5" customHeight="1" x14ac:dyDescent="0.25">
      <c r="A66" s="25">
        <v>45667</v>
      </c>
      <c r="B66" s="49">
        <v>9892</v>
      </c>
      <c r="C66" s="39" t="s">
        <v>241</v>
      </c>
      <c r="D66" s="39" t="s">
        <v>242</v>
      </c>
      <c r="E66" s="28" t="s">
        <v>224</v>
      </c>
      <c r="F66" s="28" t="s">
        <v>187</v>
      </c>
      <c r="G66" s="54">
        <v>2981.1</v>
      </c>
      <c r="H66" s="37">
        <v>5815</v>
      </c>
    </row>
    <row r="67" spans="1:8" ht="22.5" customHeight="1" x14ac:dyDescent="0.25">
      <c r="A67" s="25">
        <v>45667</v>
      </c>
      <c r="B67" s="49">
        <v>327970</v>
      </c>
      <c r="C67" s="39" t="s">
        <v>243</v>
      </c>
      <c r="D67" s="39" t="s">
        <v>244</v>
      </c>
      <c r="E67" s="28" t="s">
        <v>224</v>
      </c>
      <c r="F67" s="28" t="s">
        <v>187</v>
      </c>
      <c r="G67" s="54">
        <v>165.7</v>
      </c>
      <c r="H67" s="5">
        <v>5799</v>
      </c>
    </row>
    <row r="68" spans="1:8" ht="22.5" customHeight="1" x14ac:dyDescent="0.25">
      <c r="A68" s="25">
        <v>45667</v>
      </c>
      <c r="B68" s="49">
        <v>327933</v>
      </c>
      <c r="C68" s="39" t="s">
        <v>243</v>
      </c>
      <c r="D68" s="39" t="s">
        <v>244</v>
      </c>
      <c r="E68" s="28" t="s">
        <v>111</v>
      </c>
      <c r="F68" s="28" t="s">
        <v>111</v>
      </c>
      <c r="G68" s="54">
        <v>1135.2</v>
      </c>
      <c r="H68" s="5">
        <v>5800</v>
      </c>
    </row>
    <row r="69" spans="1:8" ht="22.5" customHeight="1" x14ac:dyDescent="0.25">
      <c r="A69" s="25">
        <v>45667</v>
      </c>
      <c r="B69" s="49">
        <v>506878</v>
      </c>
      <c r="C69" s="39" t="s">
        <v>245</v>
      </c>
      <c r="D69" s="39" t="s">
        <v>246</v>
      </c>
      <c r="E69" s="28" t="s">
        <v>111</v>
      </c>
      <c r="F69" s="28" t="s">
        <v>111</v>
      </c>
      <c r="G69" s="54">
        <v>1156</v>
      </c>
      <c r="H69" s="5">
        <v>5798</v>
      </c>
    </row>
    <row r="70" spans="1:8" ht="22.5" customHeight="1" x14ac:dyDescent="0.25">
      <c r="A70" s="25">
        <v>45669</v>
      </c>
      <c r="B70" s="49">
        <v>813990</v>
      </c>
      <c r="C70" s="39" t="s">
        <v>227</v>
      </c>
      <c r="D70" s="39" t="s">
        <v>240</v>
      </c>
      <c r="E70" s="28" t="s">
        <v>111</v>
      </c>
      <c r="F70" s="28" t="s">
        <v>111</v>
      </c>
      <c r="G70" s="54">
        <v>749.32</v>
      </c>
      <c r="H70" s="5">
        <v>5807</v>
      </c>
    </row>
    <row r="71" spans="1:8" ht="24" customHeight="1" x14ac:dyDescent="0.25">
      <c r="A71" s="25">
        <v>45669</v>
      </c>
      <c r="B71" s="49">
        <v>814045</v>
      </c>
      <c r="C71" s="39" t="s">
        <v>227</v>
      </c>
      <c r="D71" s="39" t="s">
        <v>240</v>
      </c>
      <c r="E71" s="28" t="s">
        <v>111</v>
      </c>
      <c r="F71" s="28" t="s">
        <v>111</v>
      </c>
      <c r="G71" s="54">
        <v>757.52</v>
      </c>
      <c r="H71" s="5">
        <v>5806</v>
      </c>
    </row>
    <row r="72" spans="1:8" ht="22.5" customHeight="1" x14ac:dyDescent="0.25">
      <c r="A72" s="25">
        <v>45667</v>
      </c>
      <c r="B72" s="49">
        <v>1958636</v>
      </c>
      <c r="C72" s="39" t="s">
        <v>238</v>
      </c>
      <c r="D72" s="39" t="s">
        <v>247</v>
      </c>
      <c r="E72" s="28" t="s">
        <v>111</v>
      </c>
      <c r="F72" s="28" t="s">
        <v>111</v>
      </c>
      <c r="G72" s="54">
        <v>2178</v>
      </c>
      <c r="H72" s="5">
        <v>5808</v>
      </c>
    </row>
    <row r="73" spans="1:8" ht="24.75" customHeight="1" x14ac:dyDescent="0.25">
      <c r="A73" s="25">
        <v>45664</v>
      </c>
      <c r="B73" s="49">
        <v>1968</v>
      </c>
      <c r="C73" s="39" t="s">
        <v>248</v>
      </c>
      <c r="D73" s="39" t="s">
        <v>249</v>
      </c>
      <c r="E73" s="28" t="s">
        <v>224</v>
      </c>
      <c r="F73" s="28" t="s">
        <v>187</v>
      </c>
      <c r="G73" s="54">
        <v>15.9</v>
      </c>
      <c r="H73" s="5">
        <v>5802</v>
      </c>
    </row>
    <row r="74" spans="1:8" ht="26.25" customHeight="1" x14ac:dyDescent="0.25">
      <c r="A74" s="25">
        <v>45677</v>
      </c>
      <c r="B74" s="49">
        <v>1987</v>
      </c>
      <c r="C74" s="39" t="s">
        <v>248</v>
      </c>
      <c r="D74" s="39" t="s">
        <v>249</v>
      </c>
      <c r="E74" s="28" t="s">
        <v>250</v>
      </c>
      <c r="F74" s="28" t="s">
        <v>24</v>
      </c>
      <c r="G74" s="54">
        <v>1435.2</v>
      </c>
      <c r="H74" s="5">
        <v>5802</v>
      </c>
    </row>
    <row r="75" spans="1:8" ht="22.5" customHeight="1" x14ac:dyDescent="0.25">
      <c r="A75" s="25">
        <v>45670</v>
      </c>
      <c r="B75" s="49">
        <v>1410</v>
      </c>
      <c r="C75" s="39" t="s">
        <v>251</v>
      </c>
      <c r="D75" s="39" t="s">
        <v>252</v>
      </c>
      <c r="E75" s="28" t="s">
        <v>111</v>
      </c>
      <c r="F75" s="28" t="s">
        <v>111</v>
      </c>
      <c r="G75" s="54">
        <v>2520</v>
      </c>
      <c r="H75" s="5">
        <v>3154779</v>
      </c>
    </row>
    <row r="76" spans="1:8" ht="22.5" customHeight="1" x14ac:dyDescent="0.25">
      <c r="A76" s="41"/>
      <c r="B76" s="31"/>
      <c r="C76" s="32"/>
      <c r="D76" s="32"/>
      <c r="E76" s="33"/>
      <c r="F76" s="33"/>
      <c r="G76" s="55">
        <f>SUM(G39:G75)</f>
        <v>936596.46000000031</v>
      </c>
      <c r="H76" s="5"/>
    </row>
    <row r="77" spans="1:8" ht="44.25" customHeight="1" x14ac:dyDescent="0.25">
      <c r="A77" s="45" t="s">
        <v>10</v>
      </c>
      <c r="B77" s="34" t="s">
        <v>11</v>
      </c>
      <c r="C77" s="6" t="s">
        <v>12</v>
      </c>
      <c r="D77" s="6"/>
      <c r="E77" s="27" t="s">
        <v>13</v>
      </c>
      <c r="F77" s="27"/>
      <c r="G77" s="46" t="s">
        <v>14</v>
      </c>
      <c r="H77" s="5"/>
    </row>
    <row r="78" spans="1:8" ht="22.5" customHeight="1" x14ac:dyDescent="0.25">
      <c r="A78" s="25">
        <v>45667</v>
      </c>
      <c r="B78" s="49">
        <v>112269</v>
      </c>
      <c r="C78" s="39" t="s">
        <v>253</v>
      </c>
      <c r="D78" s="39" t="s">
        <v>254</v>
      </c>
      <c r="E78" s="28" t="s">
        <v>111</v>
      </c>
      <c r="F78" s="28" t="s">
        <v>111</v>
      </c>
      <c r="G78" s="54">
        <v>409.44</v>
      </c>
      <c r="H78" s="5">
        <v>5797</v>
      </c>
    </row>
    <row r="79" spans="1:8" ht="25.5" customHeight="1" x14ac:dyDescent="0.25">
      <c r="A79" s="25">
        <v>45671</v>
      </c>
      <c r="B79" s="49">
        <v>16927</v>
      </c>
      <c r="C79" s="39" t="s">
        <v>255</v>
      </c>
      <c r="D79" s="39" t="s">
        <v>256</v>
      </c>
      <c r="E79" s="28" t="s">
        <v>224</v>
      </c>
      <c r="F79" s="28" t="s">
        <v>187</v>
      </c>
      <c r="G79" s="54">
        <v>4330</v>
      </c>
      <c r="H79" s="5">
        <v>5823</v>
      </c>
    </row>
    <row r="80" spans="1:8" ht="22.5" customHeight="1" x14ac:dyDescent="0.25">
      <c r="A80" s="25">
        <v>45671</v>
      </c>
      <c r="B80" s="49">
        <v>143896</v>
      </c>
      <c r="C80" s="39" t="s">
        <v>257</v>
      </c>
      <c r="D80" s="39" t="s">
        <v>258</v>
      </c>
      <c r="E80" s="28" t="s">
        <v>224</v>
      </c>
      <c r="F80" s="28" t="s">
        <v>187</v>
      </c>
      <c r="G80" s="54">
        <v>10777.05</v>
      </c>
      <c r="H80" s="5">
        <v>5824</v>
      </c>
    </row>
    <row r="81" spans="1:8" ht="22.5" customHeight="1" x14ac:dyDescent="0.25">
      <c r="A81" s="25">
        <v>45681</v>
      </c>
      <c r="B81" s="49">
        <v>1198099</v>
      </c>
      <c r="C81" s="39" t="s">
        <v>259</v>
      </c>
      <c r="D81" s="39" t="s">
        <v>260</v>
      </c>
      <c r="E81" s="28" t="s">
        <v>224</v>
      </c>
      <c r="F81" s="28" t="s">
        <v>187</v>
      </c>
      <c r="G81" s="54">
        <v>689.99</v>
      </c>
      <c r="H81" s="5">
        <v>5840</v>
      </c>
    </row>
    <row r="82" spans="1:8" ht="24" customHeight="1" x14ac:dyDescent="0.25">
      <c r="A82" s="25">
        <v>45684</v>
      </c>
      <c r="B82" s="49">
        <v>76249</v>
      </c>
      <c r="C82" s="39" t="s">
        <v>261</v>
      </c>
      <c r="D82" s="39" t="s">
        <v>262</v>
      </c>
      <c r="E82" s="28" t="s">
        <v>224</v>
      </c>
      <c r="F82" s="28" t="s">
        <v>187</v>
      </c>
      <c r="G82" s="54">
        <v>1281.3</v>
      </c>
      <c r="H82" s="5">
        <v>5851</v>
      </c>
    </row>
    <row r="83" spans="1:8" ht="22.5" customHeight="1" x14ac:dyDescent="0.25">
      <c r="A83" s="25">
        <v>45681</v>
      </c>
      <c r="B83" s="49">
        <v>328737</v>
      </c>
      <c r="C83" s="39" t="s">
        <v>243</v>
      </c>
      <c r="D83" s="39" t="s">
        <v>244</v>
      </c>
      <c r="E83" s="28" t="s">
        <v>111</v>
      </c>
      <c r="F83" s="28" t="s">
        <v>111</v>
      </c>
      <c r="G83" s="54">
        <v>456</v>
      </c>
      <c r="H83" s="5">
        <v>5849</v>
      </c>
    </row>
    <row r="84" spans="1:8" ht="22.5" customHeight="1" x14ac:dyDescent="0.25">
      <c r="A84" s="25">
        <v>45681</v>
      </c>
      <c r="B84" s="49">
        <v>737853</v>
      </c>
      <c r="C84" s="39" t="s">
        <v>263</v>
      </c>
      <c r="D84" s="39" t="s">
        <v>264</v>
      </c>
      <c r="E84" s="28" t="s">
        <v>111</v>
      </c>
      <c r="F84" s="28" t="s">
        <v>111</v>
      </c>
      <c r="G84" s="54">
        <v>701.46</v>
      </c>
      <c r="H84" s="5">
        <v>5847</v>
      </c>
    </row>
    <row r="85" spans="1:8" ht="22.5" customHeight="1" x14ac:dyDescent="0.25">
      <c r="A85" s="25">
        <v>45678</v>
      </c>
      <c r="B85" s="49">
        <v>4754</v>
      </c>
      <c r="C85" s="39" t="s">
        <v>266</v>
      </c>
      <c r="D85" s="39" t="s">
        <v>265</v>
      </c>
      <c r="E85" s="28" t="s">
        <v>111</v>
      </c>
      <c r="F85" s="28" t="s">
        <v>111</v>
      </c>
      <c r="G85" s="54">
        <v>56.4</v>
      </c>
      <c r="H85" s="5">
        <v>5838</v>
      </c>
    </row>
    <row r="86" spans="1:8" ht="22.5" customHeight="1" x14ac:dyDescent="0.25">
      <c r="A86" s="25">
        <v>45678</v>
      </c>
      <c r="B86" s="49">
        <v>4753</v>
      </c>
      <c r="C86" s="39" t="s">
        <v>266</v>
      </c>
      <c r="D86" s="39" t="s">
        <v>265</v>
      </c>
      <c r="E86" s="28" t="s">
        <v>111</v>
      </c>
      <c r="F86" s="28" t="s">
        <v>111</v>
      </c>
      <c r="G86" s="54">
        <v>1404.64</v>
      </c>
      <c r="H86" s="5">
        <v>5836</v>
      </c>
    </row>
    <row r="87" spans="1:8" ht="23.25" customHeight="1" x14ac:dyDescent="0.25">
      <c r="A87" s="25">
        <v>45681</v>
      </c>
      <c r="B87" s="49">
        <v>19537</v>
      </c>
      <c r="C87" s="39" t="s">
        <v>267</v>
      </c>
      <c r="D87" s="39" t="s">
        <v>268</v>
      </c>
      <c r="E87" s="28" t="s">
        <v>111</v>
      </c>
      <c r="F87" s="28" t="s">
        <v>111</v>
      </c>
      <c r="G87" s="54">
        <v>2354</v>
      </c>
      <c r="H87" s="5">
        <v>5852</v>
      </c>
    </row>
    <row r="88" spans="1:8" ht="23.25" customHeight="1" x14ac:dyDescent="0.25">
      <c r="A88" s="25">
        <v>45685</v>
      </c>
      <c r="B88" s="49">
        <v>770739</v>
      </c>
      <c r="C88" s="39" t="s">
        <v>325</v>
      </c>
      <c r="D88" s="39" t="s">
        <v>228</v>
      </c>
      <c r="E88" s="28" t="s">
        <v>111</v>
      </c>
      <c r="F88" s="28" t="s">
        <v>111</v>
      </c>
      <c r="G88" s="54">
        <v>865.48</v>
      </c>
      <c r="H88" s="5">
        <v>5854</v>
      </c>
    </row>
    <row r="89" spans="1:8" ht="23.25" customHeight="1" x14ac:dyDescent="0.25">
      <c r="A89" s="25">
        <v>45685</v>
      </c>
      <c r="B89" s="49">
        <v>770682</v>
      </c>
      <c r="C89" s="39" t="s">
        <v>325</v>
      </c>
      <c r="D89" s="39" t="s">
        <v>228</v>
      </c>
      <c r="E89" s="28" t="s">
        <v>224</v>
      </c>
      <c r="F89" s="28" t="s">
        <v>187</v>
      </c>
      <c r="G89" s="54">
        <v>124.55</v>
      </c>
      <c r="H89" s="5">
        <v>5853</v>
      </c>
    </row>
    <row r="90" spans="1:8" ht="23.25" customHeight="1" x14ac:dyDescent="0.25">
      <c r="A90" s="25">
        <v>45684</v>
      </c>
      <c r="B90" s="49">
        <v>1133324</v>
      </c>
      <c r="C90" s="39" t="s">
        <v>326</v>
      </c>
      <c r="D90" s="39" t="s">
        <v>254</v>
      </c>
      <c r="E90" s="28" t="s">
        <v>111</v>
      </c>
      <c r="F90" s="28" t="s">
        <v>111</v>
      </c>
      <c r="G90" s="54">
        <v>742.8</v>
      </c>
      <c r="H90" s="5">
        <v>5856</v>
      </c>
    </row>
    <row r="91" spans="1:8" ht="22.5" customHeight="1" x14ac:dyDescent="0.25">
      <c r="A91" s="25">
        <v>45666</v>
      </c>
      <c r="B91" s="49">
        <v>253186</v>
      </c>
      <c r="C91" s="39" t="s">
        <v>269</v>
      </c>
      <c r="D91" s="39" t="s">
        <v>270</v>
      </c>
      <c r="E91" s="28" t="s">
        <v>271</v>
      </c>
      <c r="F91" s="28" t="s">
        <v>87</v>
      </c>
      <c r="G91" s="54">
        <v>667.4</v>
      </c>
      <c r="H91" s="5">
        <v>391881</v>
      </c>
    </row>
    <row r="92" spans="1:8" ht="27" customHeight="1" x14ac:dyDescent="0.25">
      <c r="A92" s="25">
        <v>45689</v>
      </c>
      <c r="B92" s="49">
        <v>926</v>
      </c>
      <c r="C92" s="39" t="s">
        <v>272</v>
      </c>
      <c r="D92" s="39" t="s">
        <v>273</v>
      </c>
      <c r="E92" s="28" t="s">
        <v>87</v>
      </c>
      <c r="F92" s="28" t="s">
        <v>87</v>
      </c>
      <c r="G92" s="54">
        <v>1705.18</v>
      </c>
      <c r="H92" s="5">
        <v>39110</v>
      </c>
    </row>
    <row r="93" spans="1:8" ht="24" customHeight="1" x14ac:dyDescent="0.25">
      <c r="A93" s="25">
        <v>45694</v>
      </c>
      <c r="B93" s="49">
        <v>4648517</v>
      </c>
      <c r="C93" s="39" t="s">
        <v>274</v>
      </c>
      <c r="D93" s="39" t="s">
        <v>275</v>
      </c>
      <c r="E93" s="28" t="s">
        <v>87</v>
      </c>
      <c r="F93" s="28" t="s">
        <v>87</v>
      </c>
      <c r="G93" s="54">
        <v>722.2</v>
      </c>
      <c r="H93" s="5">
        <v>5841</v>
      </c>
    </row>
    <row r="94" spans="1:8" ht="22.5" customHeight="1" x14ac:dyDescent="0.25">
      <c r="A94" s="25">
        <v>45677</v>
      </c>
      <c r="B94" s="49">
        <v>103645</v>
      </c>
      <c r="C94" s="39" t="s">
        <v>276</v>
      </c>
      <c r="D94" s="39" t="s">
        <v>277</v>
      </c>
      <c r="E94" s="28" t="s">
        <v>87</v>
      </c>
      <c r="F94" s="28" t="s">
        <v>87</v>
      </c>
      <c r="G94" s="54">
        <v>871.41</v>
      </c>
      <c r="H94" s="5">
        <v>5839</v>
      </c>
    </row>
    <row r="95" spans="1:8" ht="20.25" customHeight="1" x14ac:dyDescent="0.25">
      <c r="A95" s="25">
        <v>45660</v>
      </c>
      <c r="B95" s="49">
        <v>51468</v>
      </c>
      <c r="C95" s="39" t="s">
        <v>278</v>
      </c>
      <c r="D95" s="39" t="s">
        <v>279</v>
      </c>
      <c r="E95" s="28" t="s">
        <v>87</v>
      </c>
      <c r="F95" s="28" t="s">
        <v>87</v>
      </c>
      <c r="G95" s="54">
        <v>369.63</v>
      </c>
      <c r="H95" s="5">
        <v>39110</v>
      </c>
    </row>
    <row r="96" spans="1:8" ht="22.5" customHeight="1" x14ac:dyDescent="0.25">
      <c r="A96" s="25">
        <v>45660</v>
      </c>
      <c r="B96" s="49">
        <v>51476</v>
      </c>
      <c r="C96" s="39" t="s">
        <v>278</v>
      </c>
      <c r="D96" s="39" t="s">
        <v>279</v>
      </c>
      <c r="E96" s="28" t="s">
        <v>87</v>
      </c>
      <c r="F96" s="28" t="s">
        <v>87</v>
      </c>
      <c r="G96" s="54">
        <v>272.98</v>
      </c>
      <c r="H96" s="5">
        <v>39110</v>
      </c>
    </row>
    <row r="97" spans="1:8" ht="21" customHeight="1" x14ac:dyDescent="0.25">
      <c r="A97" s="25">
        <v>45663</v>
      </c>
      <c r="B97" s="49">
        <v>51482</v>
      </c>
      <c r="C97" s="39" t="s">
        <v>278</v>
      </c>
      <c r="D97" s="39" t="s">
        <v>279</v>
      </c>
      <c r="E97" s="28" t="s">
        <v>87</v>
      </c>
      <c r="F97" s="28" t="s">
        <v>87</v>
      </c>
      <c r="G97" s="54">
        <v>370.55</v>
      </c>
      <c r="H97" s="5">
        <v>39110</v>
      </c>
    </row>
    <row r="98" spans="1:8" ht="22.5" customHeight="1" x14ac:dyDescent="0.25">
      <c r="A98" s="25">
        <v>45664</v>
      </c>
      <c r="B98" s="49">
        <v>51498</v>
      </c>
      <c r="C98" s="39" t="s">
        <v>278</v>
      </c>
      <c r="D98" s="39" t="s">
        <v>279</v>
      </c>
      <c r="E98" s="28" t="s">
        <v>87</v>
      </c>
      <c r="F98" s="28" t="s">
        <v>87</v>
      </c>
      <c r="G98" s="54">
        <v>84</v>
      </c>
      <c r="H98" s="5">
        <v>39110</v>
      </c>
    </row>
    <row r="99" spans="1:8" ht="23.25" customHeight="1" x14ac:dyDescent="0.25">
      <c r="A99" s="25">
        <v>45665</v>
      </c>
      <c r="B99" s="49">
        <v>51510</v>
      </c>
      <c r="C99" s="39" t="s">
        <v>278</v>
      </c>
      <c r="D99" s="39" t="s">
        <v>279</v>
      </c>
      <c r="E99" s="28" t="s">
        <v>87</v>
      </c>
      <c r="F99" s="28" t="s">
        <v>87</v>
      </c>
      <c r="G99" s="54">
        <v>279.55</v>
      </c>
      <c r="H99" s="5">
        <v>39110</v>
      </c>
    </row>
    <row r="100" spans="1:8" ht="22.5" customHeight="1" x14ac:dyDescent="0.25">
      <c r="A100" s="25">
        <v>45665</v>
      </c>
      <c r="B100" s="49">
        <v>51515</v>
      </c>
      <c r="C100" s="39" t="s">
        <v>278</v>
      </c>
      <c r="D100" s="39" t="s">
        <v>279</v>
      </c>
      <c r="E100" s="28" t="s">
        <v>87</v>
      </c>
      <c r="F100" s="28" t="s">
        <v>87</v>
      </c>
      <c r="G100" s="54">
        <v>378.92</v>
      </c>
      <c r="H100" s="5">
        <v>39110</v>
      </c>
    </row>
    <row r="101" spans="1:8" ht="22.5" customHeight="1" x14ac:dyDescent="0.25">
      <c r="A101" s="25">
        <v>45665</v>
      </c>
      <c r="B101" s="49">
        <v>51513</v>
      </c>
      <c r="C101" s="39" t="s">
        <v>278</v>
      </c>
      <c r="D101" s="39" t="s">
        <v>279</v>
      </c>
      <c r="E101" s="28" t="s">
        <v>87</v>
      </c>
      <c r="F101" s="28" t="s">
        <v>87</v>
      </c>
      <c r="G101" s="54">
        <v>5943.4</v>
      </c>
      <c r="H101" s="5">
        <v>39110</v>
      </c>
    </row>
    <row r="102" spans="1:8" ht="22.5" customHeight="1" x14ac:dyDescent="0.25">
      <c r="A102" s="25">
        <v>45667</v>
      </c>
      <c r="B102" s="49">
        <v>51532</v>
      </c>
      <c r="C102" s="39" t="s">
        <v>278</v>
      </c>
      <c r="D102" s="39" t="s">
        <v>279</v>
      </c>
      <c r="E102" s="28" t="s">
        <v>87</v>
      </c>
      <c r="F102" s="28" t="s">
        <v>87</v>
      </c>
      <c r="G102" s="54">
        <v>291.74</v>
      </c>
      <c r="H102" s="5">
        <v>39110</v>
      </c>
    </row>
    <row r="103" spans="1:8" ht="23.25" customHeight="1" x14ac:dyDescent="0.25">
      <c r="A103" s="25">
        <v>45670</v>
      </c>
      <c r="B103" s="49">
        <v>51549</v>
      </c>
      <c r="C103" s="39" t="s">
        <v>278</v>
      </c>
      <c r="D103" s="39" t="s">
        <v>279</v>
      </c>
      <c r="E103" s="28" t="s">
        <v>87</v>
      </c>
      <c r="F103" s="28" t="s">
        <v>87</v>
      </c>
      <c r="G103" s="54">
        <v>168.59</v>
      </c>
      <c r="H103" s="5">
        <v>39110</v>
      </c>
    </row>
    <row r="104" spans="1:8" ht="23.25" customHeight="1" x14ac:dyDescent="0.25">
      <c r="A104" s="25">
        <v>45674</v>
      </c>
      <c r="B104" s="49">
        <v>51598</v>
      </c>
      <c r="C104" s="39" t="s">
        <v>278</v>
      </c>
      <c r="D104" s="39" t="s">
        <v>279</v>
      </c>
      <c r="E104" s="28" t="s">
        <v>87</v>
      </c>
      <c r="F104" s="28" t="s">
        <v>87</v>
      </c>
      <c r="G104" s="54">
        <v>264.77</v>
      </c>
      <c r="H104" s="5">
        <v>39110</v>
      </c>
    </row>
    <row r="105" spans="1:8" ht="23.25" customHeight="1" x14ac:dyDescent="0.25">
      <c r="A105" s="25">
        <v>45679</v>
      </c>
      <c r="B105" s="49">
        <v>51637</v>
      </c>
      <c r="C105" s="39" t="s">
        <v>278</v>
      </c>
      <c r="D105" s="39" t="s">
        <v>279</v>
      </c>
      <c r="E105" s="28" t="s">
        <v>87</v>
      </c>
      <c r="F105" s="28" t="s">
        <v>87</v>
      </c>
      <c r="G105" s="54">
        <v>56.54</v>
      </c>
      <c r="H105" s="5">
        <v>39110</v>
      </c>
    </row>
    <row r="106" spans="1:8" ht="22.5" customHeight="1" x14ac:dyDescent="0.25">
      <c r="A106" s="25">
        <v>45680</v>
      </c>
      <c r="B106" s="49">
        <v>51665</v>
      </c>
      <c r="C106" s="39" t="s">
        <v>278</v>
      </c>
      <c r="D106" s="39" t="s">
        <v>279</v>
      </c>
      <c r="E106" s="28" t="s">
        <v>87</v>
      </c>
      <c r="F106" s="28" t="s">
        <v>87</v>
      </c>
      <c r="G106" s="54">
        <v>230.87</v>
      </c>
      <c r="H106" s="5">
        <v>39110</v>
      </c>
    </row>
    <row r="107" spans="1:8" ht="22.5" customHeight="1" x14ac:dyDescent="0.25">
      <c r="A107" s="25">
        <v>45681</v>
      </c>
      <c r="B107" s="49">
        <v>51667</v>
      </c>
      <c r="C107" s="39" t="s">
        <v>278</v>
      </c>
      <c r="D107" s="39" t="s">
        <v>279</v>
      </c>
      <c r="E107" s="28" t="s">
        <v>87</v>
      </c>
      <c r="F107" s="28" t="s">
        <v>87</v>
      </c>
      <c r="G107" s="54">
        <v>222.21</v>
      </c>
      <c r="H107" s="5">
        <v>39110</v>
      </c>
    </row>
    <row r="108" spans="1:8" ht="22.5" customHeight="1" x14ac:dyDescent="0.25">
      <c r="A108" s="25">
        <v>45677</v>
      </c>
      <c r="B108" s="49">
        <v>51608</v>
      </c>
      <c r="C108" s="39" t="s">
        <v>278</v>
      </c>
      <c r="D108" s="39" t="s">
        <v>279</v>
      </c>
      <c r="E108" s="28" t="s">
        <v>87</v>
      </c>
      <c r="F108" s="28" t="s">
        <v>87</v>
      </c>
      <c r="G108" s="54">
        <v>104</v>
      </c>
      <c r="H108" s="5">
        <v>39110</v>
      </c>
    </row>
    <row r="109" spans="1:8" ht="22.5" customHeight="1" x14ac:dyDescent="0.25">
      <c r="A109" s="25">
        <v>45684</v>
      </c>
      <c r="B109" s="49">
        <v>51682</v>
      </c>
      <c r="C109" s="39" t="s">
        <v>278</v>
      </c>
      <c r="D109" s="39" t="s">
        <v>279</v>
      </c>
      <c r="E109" s="28" t="s">
        <v>87</v>
      </c>
      <c r="F109" s="28" t="s">
        <v>87</v>
      </c>
      <c r="G109" s="54">
        <v>174.07</v>
      </c>
      <c r="H109" s="5">
        <v>39110</v>
      </c>
    </row>
    <row r="110" spans="1:8" ht="22.5" customHeight="1" x14ac:dyDescent="0.25">
      <c r="A110" s="25">
        <v>45686</v>
      </c>
      <c r="B110" s="49">
        <v>51701</v>
      </c>
      <c r="C110" s="39" t="s">
        <v>278</v>
      </c>
      <c r="D110" s="39" t="s">
        <v>279</v>
      </c>
      <c r="E110" s="28" t="s">
        <v>87</v>
      </c>
      <c r="F110" s="28" t="s">
        <v>87</v>
      </c>
      <c r="G110" s="54">
        <v>158.63999999999999</v>
      </c>
      <c r="H110" s="5">
        <v>39110</v>
      </c>
    </row>
    <row r="111" spans="1:8" ht="22.5" customHeight="1" x14ac:dyDescent="0.25">
      <c r="A111" s="25">
        <v>45688</v>
      </c>
      <c r="B111" s="49">
        <v>51721</v>
      </c>
      <c r="C111" s="39" t="s">
        <v>278</v>
      </c>
      <c r="D111" s="39" t="s">
        <v>279</v>
      </c>
      <c r="E111" s="28" t="s">
        <v>87</v>
      </c>
      <c r="F111" s="28" t="s">
        <v>87</v>
      </c>
      <c r="G111" s="54">
        <v>95.29</v>
      </c>
      <c r="H111" s="5">
        <v>39110</v>
      </c>
    </row>
    <row r="112" spans="1:8" ht="22.5" customHeight="1" x14ac:dyDescent="0.25">
      <c r="A112" s="25">
        <v>45681</v>
      </c>
      <c r="B112" s="49">
        <v>860</v>
      </c>
      <c r="C112" s="39" t="s">
        <v>280</v>
      </c>
      <c r="D112" s="39" t="s">
        <v>281</v>
      </c>
      <c r="E112" s="28" t="s">
        <v>87</v>
      </c>
      <c r="F112" s="28" t="s">
        <v>87</v>
      </c>
      <c r="G112" s="54">
        <v>75.88</v>
      </c>
      <c r="H112" s="5">
        <v>5805</v>
      </c>
    </row>
    <row r="113" spans="1:8" ht="25.5" customHeight="1" x14ac:dyDescent="0.25">
      <c r="A113" s="25">
        <v>45681</v>
      </c>
      <c r="B113" s="49">
        <v>858</v>
      </c>
      <c r="C113" s="39" t="s">
        <v>280</v>
      </c>
      <c r="D113" s="39" t="s">
        <v>281</v>
      </c>
      <c r="E113" s="28" t="s">
        <v>87</v>
      </c>
      <c r="F113" s="28" t="s">
        <v>87</v>
      </c>
      <c r="G113" s="54">
        <v>104.91</v>
      </c>
      <c r="H113" s="5">
        <v>5805</v>
      </c>
    </row>
    <row r="114" spans="1:8" ht="25.5" customHeight="1" x14ac:dyDescent="0.25">
      <c r="A114" s="25">
        <v>45681</v>
      </c>
      <c r="B114" s="49">
        <v>856</v>
      </c>
      <c r="C114" s="39" t="s">
        <v>280</v>
      </c>
      <c r="D114" s="39" t="s">
        <v>281</v>
      </c>
      <c r="E114" s="28" t="s">
        <v>87</v>
      </c>
      <c r="F114" s="28" t="s">
        <v>87</v>
      </c>
      <c r="G114" s="54">
        <v>81.94</v>
      </c>
      <c r="H114" s="5">
        <v>5805</v>
      </c>
    </row>
    <row r="115" spans="1:8" ht="24.75" customHeight="1" x14ac:dyDescent="0.25">
      <c r="A115" s="41"/>
      <c r="B115" s="31"/>
      <c r="C115" s="32"/>
      <c r="D115" s="32"/>
      <c r="E115" s="33"/>
      <c r="F115" s="33"/>
      <c r="G115" s="55">
        <f>SUM(G76:G114)</f>
        <v>974484.24000000057</v>
      </c>
      <c r="H115" s="5"/>
    </row>
    <row r="116" spans="1:8" ht="46.5" customHeight="1" x14ac:dyDescent="0.25">
      <c r="A116" s="45" t="s">
        <v>10</v>
      </c>
      <c r="B116" s="34" t="s">
        <v>11</v>
      </c>
      <c r="C116" s="6" t="s">
        <v>12</v>
      </c>
      <c r="D116" s="6"/>
      <c r="E116" s="27" t="s">
        <v>13</v>
      </c>
      <c r="F116" s="27"/>
      <c r="G116" s="46" t="s">
        <v>14</v>
      </c>
      <c r="H116" s="5"/>
    </row>
    <row r="117" spans="1:8" ht="25.5" customHeight="1" x14ac:dyDescent="0.25">
      <c r="A117" s="25">
        <v>45681</v>
      </c>
      <c r="B117" s="49">
        <v>855</v>
      </c>
      <c r="C117" s="39" t="s">
        <v>280</v>
      </c>
      <c r="D117" s="39" t="s">
        <v>281</v>
      </c>
      <c r="E117" s="28" t="s">
        <v>87</v>
      </c>
      <c r="F117" s="28" t="s">
        <v>87</v>
      </c>
      <c r="G117" s="54">
        <v>24.95</v>
      </c>
      <c r="H117" s="5">
        <v>5805</v>
      </c>
    </row>
    <row r="118" spans="1:8" ht="25.5" customHeight="1" x14ac:dyDescent="0.25">
      <c r="A118" s="25">
        <v>45681</v>
      </c>
      <c r="B118" s="49">
        <v>853</v>
      </c>
      <c r="C118" s="39" t="s">
        <v>280</v>
      </c>
      <c r="D118" s="39" t="s">
        <v>281</v>
      </c>
      <c r="E118" s="28" t="s">
        <v>87</v>
      </c>
      <c r="F118" s="28" t="s">
        <v>87</v>
      </c>
      <c r="G118" s="54">
        <v>120.4</v>
      </c>
      <c r="H118" s="5">
        <v>5805</v>
      </c>
    </row>
    <row r="119" spans="1:8" ht="25.5" customHeight="1" x14ac:dyDescent="0.25">
      <c r="A119" s="25">
        <v>45684</v>
      </c>
      <c r="B119" s="49">
        <v>862</v>
      </c>
      <c r="C119" s="39" t="s">
        <v>280</v>
      </c>
      <c r="D119" s="39" t="s">
        <v>281</v>
      </c>
      <c r="E119" s="28" t="s">
        <v>87</v>
      </c>
      <c r="F119" s="28" t="s">
        <v>87</v>
      </c>
      <c r="G119" s="54">
        <v>87.99</v>
      </c>
      <c r="H119" s="37">
        <v>5816</v>
      </c>
    </row>
    <row r="120" spans="1:8" ht="22.5" customHeight="1" x14ac:dyDescent="0.25">
      <c r="A120" s="25">
        <v>45688</v>
      </c>
      <c r="B120" s="49">
        <v>864</v>
      </c>
      <c r="C120" s="39" t="s">
        <v>280</v>
      </c>
      <c r="D120" s="39" t="s">
        <v>281</v>
      </c>
      <c r="E120" s="28" t="s">
        <v>87</v>
      </c>
      <c r="F120" s="28" t="s">
        <v>87</v>
      </c>
      <c r="G120" s="54">
        <v>87.99</v>
      </c>
      <c r="H120" s="37">
        <v>5816</v>
      </c>
    </row>
    <row r="121" spans="1:8" ht="22.5" customHeight="1" x14ac:dyDescent="0.25">
      <c r="A121" s="25">
        <v>45688</v>
      </c>
      <c r="B121" s="49">
        <v>866</v>
      </c>
      <c r="C121" s="39" t="s">
        <v>280</v>
      </c>
      <c r="D121" s="39" t="s">
        <v>281</v>
      </c>
      <c r="E121" s="28" t="s">
        <v>87</v>
      </c>
      <c r="F121" s="28" t="s">
        <v>87</v>
      </c>
      <c r="G121" s="54">
        <v>115.99</v>
      </c>
      <c r="H121" s="37">
        <v>5816</v>
      </c>
    </row>
    <row r="122" spans="1:8" ht="24" customHeight="1" x14ac:dyDescent="0.25">
      <c r="A122" s="25">
        <v>45678</v>
      </c>
      <c r="B122" s="49">
        <v>7411698</v>
      </c>
      <c r="C122" s="39" t="s">
        <v>282</v>
      </c>
      <c r="D122" s="39" t="s">
        <v>283</v>
      </c>
      <c r="E122" s="28" t="s">
        <v>87</v>
      </c>
      <c r="F122" s="28" t="s">
        <v>87</v>
      </c>
      <c r="G122" s="54">
        <v>761.2</v>
      </c>
      <c r="H122" s="37">
        <v>5776</v>
      </c>
    </row>
    <row r="123" spans="1:8" ht="24.75" customHeight="1" x14ac:dyDescent="0.25">
      <c r="A123" s="25">
        <v>45680</v>
      </c>
      <c r="B123" s="49">
        <v>4621996</v>
      </c>
      <c r="C123" s="39" t="s">
        <v>274</v>
      </c>
      <c r="D123" s="39" t="s">
        <v>275</v>
      </c>
      <c r="E123" s="28" t="s">
        <v>87</v>
      </c>
      <c r="F123" s="28" t="s">
        <v>87</v>
      </c>
      <c r="G123" s="54">
        <v>1951.49</v>
      </c>
      <c r="H123" s="37">
        <v>5781</v>
      </c>
    </row>
    <row r="124" spans="1:8" ht="24.75" customHeight="1" x14ac:dyDescent="0.25">
      <c r="A124" s="25">
        <v>45688</v>
      </c>
      <c r="B124" s="49">
        <v>1765</v>
      </c>
      <c r="C124" s="39" t="s">
        <v>284</v>
      </c>
      <c r="D124" s="39" t="s">
        <v>285</v>
      </c>
      <c r="E124" s="28" t="s">
        <v>87</v>
      </c>
      <c r="F124" s="28" t="s">
        <v>87</v>
      </c>
      <c r="G124" s="54">
        <v>564.02</v>
      </c>
      <c r="H124" s="37">
        <v>5834</v>
      </c>
    </row>
    <row r="125" spans="1:8" ht="24.75" customHeight="1" x14ac:dyDescent="0.25">
      <c r="A125" s="25">
        <v>45688</v>
      </c>
      <c r="B125" s="49">
        <v>9178</v>
      </c>
      <c r="C125" s="39" t="s">
        <v>286</v>
      </c>
      <c r="D125" s="39" t="s">
        <v>211</v>
      </c>
      <c r="E125" s="28" t="s">
        <v>87</v>
      </c>
      <c r="F125" s="28" t="s">
        <v>87</v>
      </c>
      <c r="G125" s="54">
        <v>434.5</v>
      </c>
      <c r="H125" s="37">
        <v>5845</v>
      </c>
    </row>
    <row r="126" spans="1:8" ht="24.75" customHeight="1" x14ac:dyDescent="0.25">
      <c r="A126" s="25">
        <v>45673</v>
      </c>
      <c r="B126" s="49">
        <v>995478</v>
      </c>
      <c r="C126" s="39" t="s">
        <v>287</v>
      </c>
      <c r="D126" s="39" t="s">
        <v>288</v>
      </c>
      <c r="E126" s="28" t="s">
        <v>289</v>
      </c>
      <c r="F126" s="38" t="s">
        <v>24</v>
      </c>
      <c r="G126" s="54">
        <v>9974.2800000000007</v>
      </c>
      <c r="H126" s="37">
        <v>5829</v>
      </c>
    </row>
    <row r="127" spans="1:8" ht="24.75" customHeight="1" x14ac:dyDescent="0.25">
      <c r="A127" s="25">
        <v>45677</v>
      </c>
      <c r="B127" s="49">
        <v>163</v>
      </c>
      <c r="C127" s="39" t="s">
        <v>290</v>
      </c>
      <c r="D127" s="39" t="s">
        <v>291</v>
      </c>
      <c r="E127" s="28" t="s">
        <v>292</v>
      </c>
      <c r="F127" s="38" t="s">
        <v>24</v>
      </c>
      <c r="G127" s="54">
        <v>85.36</v>
      </c>
      <c r="H127" s="37">
        <v>391765</v>
      </c>
    </row>
    <row r="128" spans="1:8" ht="24.75" customHeight="1" x14ac:dyDescent="0.25">
      <c r="A128" s="25">
        <v>45680</v>
      </c>
      <c r="B128" s="49">
        <v>3901</v>
      </c>
      <c r="C128" s="39" t="s">
        <v>293</v>
      </c>
      <c r="D128" s="39" t="s">
        <v>294</v>
      </c>
      <c r="E128" s="28" t="s">
        <v>295</v>
      </c>
      <c r="F128" s="38" t="s">
        <v>24</v>
      </c>
      <c r="G128" s="54">
        <v>1540</v>
      </c>
      <c r="H128" s="37">
        <v>5846</v>
      </c>
    </row>
    <row r="129" spans="1:8" ht="24.75" customHeight="1" x14ac:dyDescent="0.25">
      <c r="A129" s="25">
        <v>45675</v>
      </c>
      <c r="B129" s="49">
        <v>8164487</v>
      </c>
      <c r="C129" s="39" t="s">
        <v>296</v>
      </c>
      <c r="D129" s="39" t="s">
        <v>297</v>
      </c>
      <c r="E129" s="28" t="s">
        <v>298</v>
      </c>
      <c r="F129" s="38" t="s">
        <v>24</v>
      </c>
      <c r="G129" s="54">
        <v>2639.25</v>
      </c>
      <c r="H129" s="37">
        <v>5833</v>
      </c>
    </row>
    <row r="130" spans="1:8" ht="24.75" customHeight="1" x14ac:dyDescent="0.25">
      <c r="A130" s="25">
        <v>45678</v>
      </c>
      <c r="B130" s="49">
        <v>367631</v>
      </c>
      <c r="C130" s="39" t="s">
        <v>299</v>
      </c>
      <c r="D130" s="39" t="s">
        <v>300</v>
      </c>
      <c r="E130" s="28" t="s">
        <v>298</v>
      </c>
      <c r="F130" s="38" t="s">
        <v>24</v>
      </c>
      <c r="G130" s="54">
        <v>833.5</v>
      </c>
      <c r="H130" s="5">
        <v>5835</v>
      </c>
    </row>
    <row r="131" spans="1:8" ht="25.5" customHeight="1" x14ac:dyDescent="0.25">
      <c r="A131" s="25">
        <v>45684</v>
      </c>
      <c r="B131" s="49">
        <v>1009427</v>
      </c>
      <c r="C131" s="39" t="s">
        <v>287</v>
      </c>
      <c r="D131" s="39" t="s">
        <v>288</v>
      </c>
      <c r="E131" s="28" t="s">
        <v>289</v>
      </c>
      <c r="F131" s="38" t="s">
        <v>24</v>
      </c>
      <c r="G131" s="54">
        <v>608.46</v>
      </c>
      <c r="H131" s="37">
        <v>5850</v>
      </c>
    </row>
    <row r="132" spans="1:8" ht="25.5" customHeight="1" x14ac:dyDescent="0.25">
      <c r="A132" s="25">
        <v>45673</v>
      </c>
      <c r="B132" s="49">
        <v>995481</v>
      </c>
      <c r="C132" s="39" t="s">
        <v>287</v>
      </c>
      <c r="D132" s="39" t="s">
        <v>288</v>
      </c>
      <c r="E132" s="28" t="s">
        <v>289</v>
      </c>
      <c r="F132" s="38" t="s">
        <v>24</v>
      </c>
      <c r="G132" s="54">
        <v>161</v>
      </c>
      <c r="H132" s="37">
        <v>5828</v>
      </c>
    </row>
    <row r="133" spans="1:8" ht="25.5" customHeight="1" x14ac:dyDescent="0.25">
      <c r="A133" s="25">
        <v>45673</v>
      </c>
      <c r="B133" s="49">
        <v>1860069</v>
      </c>
      <c r="C133" s="39" t="s">
        <v>301</v>
      </c>
      <c r="D133" s="39" t="s">
        <v>302</v>
      </c>
      <c r="E133" s="28" t="s">
        <v>289</v>
      </c>
      <c r="F133" s="38" t="s">
        <v>24</v>
      </c>
      <c r="G133" s="54">
        <v>3074.57</v>
      </c>
      <c r="H133" s="37">
        <v>5830</v>
      </c>
    </row>
    <row r="134" spans="1:8" s="71" customFormat="1" ht="25.5" customHeight="1" x14ac:dyDescent="0.25">
      <c r="A134" s="69">
        <v>45678</v>
      </c>
      <c r="B134" s="70">
        <v>14</v>
      </c>
      <c r="C134" s="47" t="s">
        <v>303</v>
      </c>
      <c r="D134" s="47" t="s">
        <v>304</v>
      </c>
      <c r="E134" s="38" t="s">
        <v>289</v>
      </c>
      <c r="F134" s="38" t="s">
        <v>24</v>
      </c>
      <c r="G134" s="54">
        <v>1727.68</v>
      </c>
      <c r="H134" s="37">
        <v>5837</v>
      </c>
    </row>
    <row r="135" spans="1:8" ht="25.5" customHeight="1" x14ac:dyDescent="0.25">
      <c r="A135" s="25">
        <v>45681</v>
      </c>
      <c r="B135" s="49">
        <v>31747</v>
      </c>
      <c r="C135" s="47" t="s">
        <v>305</v>
      </c>
      <c r="D135" s="47" t="s">
        <v>306</v>
      </c>
      <c r="E135" s="38" t="s">
        <v>295</v>
      </c>
      <c r="F135" s="28" t="s">
        <v>24</v>
      </c>
      <c r="G135" s="54">
        <v>957.5</v>
      </c>
      <c r="H135" s="5">
        <v>39119</v>
      </c>
    </row>
    <row r="136" spans="1:8" ht="23.25" customHeight="1" x14ac:dyDescent="0.25">
      <c r="A136" s="25">
        <v>45672</v>
      </c>
      <c r="B136" s="67">
        <v>28</v>
      </c>
      <c r="C136" s="39" t="s">
        <v>307</v>
      </c>
      <c r="D136" s="39" t="s">
        <v>308</v>
      </c>
      <c r="E136" s="38" t="s">
        <v>295</v>
      </c>
      <c r="F136" s="28" t="s">
        <v>24</v>
      </c>
      <c r="G136" s="54">
        <v>510</v>
      </c>
      <c r="H136" s="37">
        <v>5777</v>
      </c>
    </row>
    <row r="137" spans="1:8" ht="23.25" customHeight="1" x14ac:dyDescent="0.25">
      <c r="A137" s="25">
        <v>45686</v>
      </c>
      <c r="B137" s="67">
        <v>396012</v>
      </c>
      <c r="C137" s="39" t="s">
        <v>327</v>
      </c>
      <c r="D137" s="39" t="s">
        <v>328</v>
      </c>
      <c r="E137" s="38" t="s">
        <v>289</v>
      </c>
      <c r="F137" s="28" t="s">
        <v>24</v>
      </c>
      <c r="G137" s="54">
        <v>2992</v>
      </c>
      <c r="H137" s="37">
        <v>5857</v>
      </c>
    </row>
    <row r="138" spans="1:8" ht="23.25" customHeight="1" x14ac:dyDescent="0.25">
      <c r="A138" s="25">
        <v>45674</v>
      </c>
      <c r="B138" s="49">
        <v>864598</v>
      </c>
      <c r="C138" s="39" t="s">
        <v>329</v>
      </c>
      <c r="D138" s="39" t="s">
        <v>330</v>
      </c>
      <c r="E138" s="38" t="s">
        <v>289</v>
      </c>
      <c r="F138" s="28" t="s">
        <v>24</v>
      </c>
      <c r="G138" s="54">
        <v>2300.8000000000002</v>
      </c>
      <c r="H138" s="37">
        <v>5862</v>
      </c>
    </row>
    <row r="139" spans="1:8" ht="23.25" customHeight="1" x14ac:dyDescent="0.25">
      <c r="A139" s="25">
        <v>45687</v>
      </c>
      <c r="B139" s="49">
        <v>244287</v>
      </c>
      <c r="C139" s="39" t="s">
        <v>331</v>
      </c>
      <c r="D139" s="39" t="s">
        <v>332</v>
      </c>
      <c r="E139" s="38" t="s">
        <v>289</v>
      </c>
      <c r="F139" s="28" t="s">
        <v>24</v>
      </c>
      <c r="G139" s="54">
        <v>2270.33</v>
      </c>
      <c r="H139" s="37">
        <v>5861</v>
      </c>
    </row>
    <row r="140" spans="1:8" ht="23.25" customHeight="1" x14ac:dyDescent="0.25">
      <c r="A140" s="25" t="s">
        <v>309</v>
      </c>
      <c r="B140" s="49">
        <v>20</v>
      </c>
      <c r="C140" s="39" t="s">
        <v>117</v>
      </c>
      <c r="D140" s="39" t="s">
        <v>118</v>
      </c>
      <c r="E140" s="28" t="s">
        <v>119</v>
      </c>
      <c r="F140" s="28" t="s">
        <v>105</v>
      </c>
      <c r="G140" s="54">
        <v>50679</v>
      </c>
      <c r="H140" s="5">
        <v>39117</v>
      </c>
    </row>
    <row r="141" spans="1:8" ht="23.25" customHeight="1" x14ac:dyDescent="0.25">
      <c r="A141" s="25">
        <v>45688</v>
      </c>
      <c r="B141" s="49" t="s">
        <v>120</v>
      </c>
      <c r="C141" s="39" t="s">
        <v>110</v>
      </c>
      <c r="D141" s="39" t="s">
        <v>17</v>
      </c>
      <c r="E141" s="28" t="s">
        <v>119</v>
      </c>
      <c r="F141" s="28" t="s">
        <v>105</v>
      </c>
      <c r="G141" s="54">
        <v>810</v>
      </c>
      <c r="H141" s="5">
        <v>391469</v>
      </c>
    </row>
    <row r="142" spans="1:8" ht="23.25" customHeight="1" x14ac:dyDescent="0.25">
      <c r="A142" s="25">
        <v>45688</v>
      </c>
      <c r="B142" s="49" t="s">
        <v>120</v>
      </c>
      <c r="C142" s="39" t="s">
        <v>110</v>
      </c>
      <c r="D142" s="39" t="s">
        <v>17</v>
      </c>
      <c r="E142" s="28" t="s">
        <v>119</v>
      </c>
      <c r="F142" s="28" t="s">
        <v>105</v>
      </c>
      <c r="G142" s="54">
        <v>2511</v>
      </c>
      <c r="H142" s="5">
        <v>391469</v>
      </c>
    </row>
    <row r="143" spans="1:8" ht="23.25" customHeight="1" x14ac:dyDescent="0.25">
      <c r="A143" s="25">
        <v>45699</v>
      </c>
      <c r="B143" s="49">
        <v>589</v>
      </c>
      <c r="C143" s="39" t="s">
        <v>122</v>
      </c>
      <c r="D143" s="39" t="s">
        <v>123</v>
      </c>
      <c r="E143" s="38" t="s">
        <v>191</v>
      </c>
      <c r="F143" s="28" t="s">
        <v>105</v>
      </c>
      <c r="G143" s="54">
        <v>472710.98</v>
      </c>
      <c r="H143" s="5">
        <v>39117</v>
      </c>
    </row>
    <row r="144" spans="1:8" ht="23.25" customHeight="1" x14ac:dyDescent="0.25">
      <c r="A144" s="25">
        <v>45688</v>
      </c>
      <c r="B144" s="49" t="s">
        <v>120</v>
      </c>
      <c r="C144" s="39" t="s">
        <v>110</v>
      </c>
      <c r="D144" s="39" t="s">
        <v>17</v>
      </c>
      <c r="E144" s="38" t="s">
        <v>191</v>
      </c>
      <c r="F144" s="28" t="s">
        <v>105</v>
      </c>
      <c r="G144" s="54">
        <v>7546.18</v>
      </c>
      <c r="H144" s="5">
        <v>391469</v>
      </c>
    </row>
    <row r="145" spans="1:8" ht="23.25" customHeight="1" x14ac:dyDescent="0.25">
      <c r="A145" s="25">
        <v>45688</v>
      </c>
      <c r="B145" s="49" t="s">
        <v>120</v>
      </c>
      <c r="C145" s="39" t="s">
        <v>110</v>
      </c>
      <c r="D145" s="39" t="s">
        <v>17</v>
      </c>
      <c r="E145" s="38" t="s">
        <v>191</v>
      </c>
      <c r="F145" s="28" t="s">
        <v>105</v>
      </c>
      <c r="G145" s="54">
        <v>23393.16</v>
      </c>
      <c r="H145" s="5">
        <v>391469</v>
      </c>
    </row>
    <row r="146" spans="1:8" ht="23.25" customHeight="1" x14ac:dyDescent="0.25">
      <c r="A146" s="25">
        <v>45699</v>
      </c>
      <c r="B146" s="49">
        <v>590</v>
      </c>
      <c r="C146" s="39" t="s">
        <v>122</v>
      </c>
      <c r="D146" s="39" t="s">
        <v>123</v>
      </c>
      <c r="E146" s="38" t="s">
        <v>191</v>
      </c>
      <c r="F146" s="28" t="s">
        <v>105</v>
      </c>
      <c r="G146" s="54">
        <v>44733.79</v>
      </c>
      <c r="H146" s="5">
        <v>39117</v>
      </c>
    </row>
    <row r="147" spans="1:8" ht="23.25" customHeight="1" x14ac:dyDescent="0.25">
      <c r="A147" s="25">
        <v>45688</v>
      </c>
      <c r="B147" s="49" t="s">
        <v>120</v>
      </c>
      <c r="C147" s="39" t="s">
        <v>110</v>
      </c>
      <c r="D147" s="39" t="s">
        <v>17</v>
      </c>
      <c r="E147" s="38" t="s">
        <v>191</v>
      </c>
      <c r="F147" s="28" t="s">
        <v>105</v>
      </c>
      <c r="G147" s="54">
        <v>651.08000000000004</v>
      </c>
      <c r="H147" s="5">
        <v>391469</v>
      </c>
    </row>
    <row r="148" spans="1:8" ht="23.25" customHeight="1" x14ac:dyDescent="0.25">
      <c r="A148" s="25">
        <v>45688</v>
      </c>
      <c r="B148" s="49" t="s">
        <v>120</v>
      </c>
      <c r="C148" s="39" t="s">
        <v>110</v>
      </c>
      <c r="D148" s="39" t="s">
        <v>17</v>
      </c>
      <c r="E148" s="38" t="s">
        <v>191</v>
      </c>
      <c r="F148" s="28" t="s">
        <v>105</v>
      </c>
      <c r="G148" s="54">
        <v>2018.34</v>
      </c>
      <c r="H148" s="5">
        <v>391469</v>
      </c>
    </row>
    <row r="149" spans="1:8" ht="23.25" customHeight="1" x14ac:dyDescent="0.25">
      <c r="A149" s="25">
        <v>45699</v>
      </c>
      <c r="B149" s="49">
        <v>592</v>
      </c>
      <c r="C149" s="39" t="s">
        <v>122</v>
      </c>
      <c r="D149" s="39" t="s">
        <v>123</v>
      </c>
      <c r="E149" s="38" t="s">
        <v>121</v>
      </c>
      <c r="F149" s="28" t="s">
        <v>105</v>
      </c>
      <c r="G149" s="54">
        <v>23462.5</v>
      </c>
      <c r="H149" s="5">
        <v>39117</v>
      </c>
    </row>
    <row r="150" spans="1:8" ht="24.75" x14ac:dyDescent="0.25">
      <c r="A150" s="25">
        <v>45688</v>
      </c>
      <c r="B150" s="49" t="s">
        <v>120</v>
      </c>
      <c r="C150" s="39" t="s">
        <v>110</v>
      </c>
      <c r="D150" s="39" t="s">
        <v>17</v>
      </c>
      <c r="E150" s="38" t="s">
        <v>121</v>
      </c>
      <c r="F150" s="28" t="s">
        <v>105</v>
      </c>
      <c r="G150" s="54">
        <v>375</v>
      </c>
      <c r="H150" s="5">
        <v>391469</v>
      </c>
    </row>
    <row r="151" spans="1:8" ht="24.75" x14ac:dyDescent="0.25">
      <c r="A151" s="25">
        <v>45688</v>
      </c>
      <c r="B151" s="49" t="s">
        <v>120</v>
      </c>
      <c r="C151" s="39" t="s">
        <v>110</v>
      </c>
      <c r="D151" s="39" t="s">
        <v>17</v>
      </c>
      <c r="E151" s="38" t="s">
        <v>121</v>
      </c>
      <c r="F151" s="28" t="s">
        <v>105</v>
      </c>
      <c r="G151" s="54">
        <v>1162.5</v>
      </c>
      <c r="H151" s="5">
        <v>391469</v>
      </c>
    </row>
    <row r="152" spans="1:8" ht="23.25" customHeight="1" x14ac:dyDescent="0.25">
      <c r="A152" s="41"/>
      <c r="B152" s="31"/>
      <c r="C152" s="32"/>
      <c r="D152" s="32"/>
      <c r="E152" s="33"/>
      <c r="F152" s="33"/>
      <c r="G152" s="55">
        <f>SUM(G115:G151)</f>
        <v>1638361.0300000005</v>
      </c>
      <c r="H152" s="5"/>
    </row>
    <row r="153" spans="1:8" ht="46.5" customHeight="1" x14ac:dyDescent="0.25">
      <c r="A153" s="45" t="s">
        <v>10</v>
      </c>
      <c r="B153" s="34" t="s">
        <v>11</v>
      </c>
      <c r="C153" s="6" t="s">
        <v>12</v>
      </c>
      <c r="D153" s="6"/>
      <c r="E153" s="27" t="s">
        <v>13</v>
      </c>
      <c r="F153" s="27"/>
      <c r="G153" s="46" t="s">
        <v>14</v>
      </c>
      <c r="H153" s="5"/>
    </row>
    <row r="154" spans="1:8" ht="23.25" customHeight="1" x14ac:dyDescent="0.25">
      <c r="A154" s="25">
        <v>45699</v>
      </c>
      <c r="B154" s="49">
        <v>593</v>
      </c>
      <c r="C154" s="39" t="s">
        <v>122</v>
      </c>
      <c r="D154" s="39" t="s">
        <v>123</v>
      </c>
      <c r="E154" s="38" t="s">
        <v>191</v>
      </c>
      <c r="F154" s="28" t="s">
        <v>105</v>
      </c>
      <c r="G154" s="54">
        <v>25805</v>
      </c>
      <c r="H154" s="5">
        <v>39117</v>
      </c>
    </row>
    <row r="155" spans="1:8" ht="23.25" customHeight="1" x14ac:dyDescent="0.25">
      <c r="A155" s="25">
        <v>45688</v>
      </c>
      <c r="B155" s="49" t="s">
        <v>120</v>
      </c>
      <c r="C155" s="39" t="s">
        <v>110</v>
      </c>
      <c r="D155" s="39" t="s">
        <v>17</v>
      </c>
      <c r="E155" s="38" t="s">
        <v>191</v>
      </c>
      <c r="F155" s="28" t="s">
        <v>105</v>
      </c>
      <c r="G155" s="54">
        <v>412.44</v>
      </c>
      <c r="H155" s="5">
        <v>391469</v>
      </c>
    </row>
    <row r="156" spans="1:8" ht="23.25" customHeight="1" x14ac:dyDescent="0.25">
      <c r="A156" s="25">
        <v>45688</v>
      </c>
      <c r="B156" s="49" t="s">
        <v>120</v>
      </c>
      <c r="C156" s="39" t="s">
        <v>110</v>
      </c>
      <c r="D156" s="39" t="s">
        <v>17</v>
      </c>
      <c r="E156" s="38" t="s">
        <v>191</v>
      </c>
      <c r="F156" s="28" t="s">
        <v>105</v>
      </c>
      <c r="G156" s="54">
        <v>1278.56</v>
      </c>
      <c r="H156" s="5">
        <v>391469</v>
      </c>
    </row>
    <row r="157" spans="1:8" ht="23.25" x14ac:dyDescent="0.25">
      <c r="A157" s="25">
        <v>45699</v>
      </c>
      <c r="B157" s="49">
        <v>587</v>
      </c>
      <c r="C157" s="39" t="s">
        <v>122</v>
      </c>
      <c r="D157" s="39" t="s">
        <v>123</v>
      </c>
      <c r="E157" s="28" t="s">
        <v>124</v>
      </c>
      <c r="F157" s="28" t="s">
        <v>105</v>
      </c>
      <c r="G157" s="54">
        <v>2604.33</v>
      </c>
      <c r="H157" s="5">
        <v>39117</v>
      </c>
    </row>
    <row r="158" spans="1:8" ht="24" customHeight="1" x14ac:dyDescent="0.25">
      <c r="A158" s="25">
        <v>45688</v>
      </c>
      <c r="B158" s="49" t="s">
        <v>120</v>
      </c>
      <c r="C158" s="39" t="s">
        <v>110</v>
      </c>
      <c r="D158" s="39" t="s">
        <v>17</v>
      </c>
      <c r="E158" s="28" t="s">
        <v>126</v>
      </c>
      <c r="F158" s="28" t="s">
        <v>105</v>
      </c>
      <c r="G158" s="54">
        <v>41.63</v>
      </c>
      <c r="H158" s="5">
        <v>391469</v>
      </c>
    </row>
    <row r="159" spans="1:8" ht="24.75" customHeight="1" x14ac:dyDescent="0.25">
      <c r="A159" s="25">
        <v>45688</v>
      </c>
      <c r="B159" s="49" t="s">
        <v>120</v>
      </c>
      <c r="C159" s="39" t="s">
        <v>110</v>
      </c>
      <c r="D159" s="39" t="s">
        <v>17</v>
      </c>
      <c r="E159" s="28" t="s">
        <v>126</v>
      </c>
      <c r="F159" s="28" t="s">
        <v>105</v>
      </c>
      <c r="G159" s="54">
        <v>129.04</v>
      </c>
      <c r="H159" s="5">
        <v>391469</v>
      </c>
    </row>
    <row r="160" spans="1:8" ht="24.75" customHeight="1" x14ac:dyDescent="0.25">
      <c r="A160" s="25">
        <v>45699</v>
      </c>
      <c r="B160" s="49">
        <v>588</v>
      </c>
      <c r="C160" s="39" t="s">
        <v>122</v>
      </c>
      <c r="D160" s="39" t="s">
        <v>123</v>
      </c>
      <c r="E160" s="28" t="s">
        <v>125</v>
      </c>
      <c r="F160" s="28" t="s">
        <v>105</v>
      </c>
      <c r="G160" s="54">
        <v>2604.33</v>
      </c>
      <c r="H160" s="5">
        <v>39117</v>
      </c>
    </row>
    <row r="161" spans="1:8" ht="24.75" x14ac:dyDescent="0.25">
      <c r="A161" s="25">
        <v>45688</v>
      </c>
      <c r="B161" s="49" t="s">
        <v>120</v>
      </c>
      <c r="C161" s="39" t="s">
        <v>110</v>
      </c>
      <c r="D161" s="39" t="s">
        <v>17</v>
      </c>
      <c r="E161" s="28" t="s">
        <v>125</v>
      </c>
      <c r="F161" s="28" t="s">
        <v>105</v>
      </c>
      <c r="G161" s="54">
        <v>41.63</v>
      </c>
      <c r="H161" s="5">
        <v>391469</v>
      </c>
    </row>
    <row r="162" spans="1:8" ht="24.75" x14ac:dyDescent="0.25">
      <c r="A162" s="25">
        <v>45688</v>
      </c>
      <c r="B162" s="49" t="s">
        <v>120</v>
      </c>
      <c r="C162" s="39" t="s">
        <v>110</v>
      </c>
      <c r="D162" s="39" t="s">
        <v>17</v>
      </c>
      <c r="E162" s="28" t="s">
        <v>125</v>
      </c>
      <c r="F162" s="28" t="s">
        <v>105</v>
      </c>
      <c r="G162" s="54">
        <v>129.04</v>
      </c>
      <c r="H162" s="5">
        <v>391469</v>
      </c>
    </row>
    <row r="163" spans="1:8" ht="23.25" x14ac:dyDescent="0.25">
      <c r="A163" s="25">
        <v>45695</v>
      </c>
      <c r="B163" s="49">
        <v>665</v>
      </c>
      <c r="C163" s="39" t="s">
        <v>127</v>
      </c>
      <c r="D163" s="39" t="s">
        <v>128</v>
      </c>
      <c r="E163" s="28" t="s">
        <v>129</v>
      </c>
      <c r="F163" s="28" t="s">
        <v>105</v>
      </c>
      <c r="G163" s="54">
        <v>70387.5</v>
      </c>
      <c r="H163" s="5">
        <v>39117</v>
      </c>
    </row>
    <row r="164" spans="1:8" ht="24.75" x14ac:dyDescent="0.25">
      <c r="A164" s="25">
        <v>45688</v>
      </c>
      <c r="B164" s="49" t="s">
        <v>120</v>
      </c>
      <c r="C164" s="39" t="s">
        <v>110</v>
      </c>
      <c r="D164" s="39" t="s">
        <v>17</v>
      </c>
      <c r="E164" s="28" t="s">
        <v>129</v>
      </c>
      <c r="F164" s="28" t="s">
        <v>105</v>
      </c>
      <c r="G164" s="54">
        <v>1125</v>
      </c>
      <c r="H164" s="5">
        <v>391469</v>
      </c>
    </row>
    <row r="165" spans="1:8" ht="24.75" x14ac:dyDescent="0.25">
      <c r="A165" s="25">
        <v>45688</v>
      </c>
      <c r="B165" s="49" t="s">
        <v>120</v>
      </c>
      <c r="C165" s="39" t="s">
        <v>110</v>
      </c>
      <c r="D165" s="39" t="s">
        <v>17</v>
      </c>
      <c r="E165" s="28" t="s">
        <v>129</v>
      </c>
      <c r="F165" s="28" t="s">
        <v>105</v>
      </c>
      <c r="G165" s="54">
        <v>3487.5</v>
      </c>
      <c r="H165" s="5">
        <v>391469</v>
      </c>
    </row>
    <row r="166" spans="1:8" ht="23.25" x14ac:dyDescent="0.25">
      <c r="A166" s="25">
        <v>45695</v>
      </c>
      <c r="B166" s="49">
        <v>666</v>
      </c>
      <c r="C166" s="39" t="s">
        <v>127</v>
      </c>
      <c r="D166" s="39" t="s">
        <v>128</v>
      </c>
      <c r="E166" s="28" t="s">
        <v>129</v>
      </c>
      <c r="F166" s="28" t="s">
        <v>105</v>
      </c>
      <c r="G166" s="54">
        <v>41294</v>
      </c>
      <c r="H166" s="5">
        <v>39117</v>
      </c>
    </row>
    <row r="167" spans="1:8" ht="24.75" x14ac:dyDescent="0.25">
      <c r="A167" s="25">
        <v>45688</v>
      </c>
      <c r="B167" s="49" t="s">
        <v>120</v>
      </c>
      <c r="C167" s="39" t="s">
        <v>110</v>
      </c>
      <c r="D167" s="39" t="s">
        <v>17</v>
      </c>
      <c r="E167" s="28" t="s">
        <v>129</v>
      </c>
      <c r="F167" s="28" t="s">
        <v>105</v>
      </c>
      <c r="G167" s="54">
        <v>660</v>
      </c>
      <c r="H167" s="5">
        <v>391469</v>
      </c>
    </row>
    <row r="168" spans="1:8" ht="24.75" x14ac:dyDescent="0.25">
      <c r="A168" s="25">
        <v>45688</v>
      </c>
      <c r="B168" s="49" t="s">
        <v>120</v>
      </c>
      <c r="C168" s="39" t="s">
        <v>110</v>
      </c>
      <c r="D168" s="39" t="s">
        <v>17</v>
      </c>
      <c r="E168" s="28" t="s">
        <v>129</v>
      </c>
      <c r="F168" s="28" t="s">
        <v>105</v>
      </c>
      <c r="G168" s="54">
        <v>2046</v>
      </c>
      <c r="H168" s="5">
        <v>391469</v>
      </c>
    </row>
    <row r="169" spans="1:8" ht="24.75" x14ac:dyDescent="0.25">
      <c r="A169" s="25">
        <v>45699</v>
      </c>
      <c r="B169" s="49">
        <v>524</v>
      </c>
      <c r="C169" s="39" t="s">
        <v>149</v>
      </c>
      <c r="D169" s="39" t="s">
        <v>150</v>
      </c>
      <c r="E169" s="28" t="s">
        <v>130</v>
      </c>
      <c r="F169" s="28" t="s">
        <v>105</v>
      </c>
      <c r="G169" s="54">
        <v>9666.5499999999993</v>
      </c>
      <c r="H169" s="5">
        <v>39117</v>
      </c>
    </row>
    <row r="170" spans="1:8" ht="24.75" x14ac:dyDescent="0.25">
      <c r="A170" s="25">
        <v>45688</v>
      </c>
      <c r="B170" s="49" t="s">
        <v>120</v>
      </c>
      <c r="C170" s="39" t="s">
        <v>110</v>
      </c>
      <c r="D170" s="39" t="s">
        <v>17</v>
      </c>
      <c r="E170" s="28" t="s">
        <v>130</v>
      </c>
      <c r="F170" s="28" t="s">
        <v>105</v>
      </c>
      <c r="G170" s="54">
        <v>216.3</v>
      </c>
      <c r="H170" s="5">
        <v>391469</v>
      </c>
    </row>
    <row r="171" spans="1:8" ht="24.75" x14ac:dyDescent="0.25">
      <c r="A171" s="25">
        <v>45688</v>
      </c>
      <c r="B171" s="49" t="s">
        <v>120</v>
      </c>
      <c r="C171" s="39" t="s">
        <v>110</v>
      </c>
      <c r="D171" s="39" t="s">
        <v>17</v>
      </c>
      <c r="E171" s="28" t="s">
        <v>130</v>
      </c>
      <c r="F171" s="28" t="s">
        <v>105</v>
      </c>
      <c r="G171" s="54">
        <v>670.53</v>
      </c>
      <c r="H171" s="5">
        <v>391469</v>
      </c>
    </row>
    <row r="172" spans="1:8" ht="23.25" customHeight="1" x14ac:dyDescent="0.25">
      <c r="A172" s="25">
        <v>45699</v>
      </c>
      <c r="B172" s="49">
        <v>343</v>
      </c>
      <c r="C172" s="39" t="s">
        <v>131</v>
      </c>
      <c r="D172" s="39" t="s">
        <v>132</v>
      </c>
      <c r="E172" s="28" t="s">
        <v>133</v>
      </c>
      <c r="F172" s="28" t="s">
        <v>105</v>
      </c>
      <c r="G172" s="54">
        <v>4223.25</v>
      </c>
      <c r="H172" s="5">
        <v>39117</v>
      </c>
    </row>
    <row r="173" spans="1:8" ht="23.25" customHeight="1" x14ac:dyDescent="0.25">
      <c r="A173" s="25">
        <v>45688</v>
      </c>
      <c r="B173" s="49" t="s">
        <v>120</v>
      </c>
      <c r="C173" s="39" t="s">
        <v>110</v>
      </c>
      <c r="D173" s="39" t="s">
        <v>17</v>
      </c>
      <c r="E173" s="28" t="s">
        <v>133</v>
      </c>
      <c r="F173" s="28" t="s">
        <v>105</v>
      </c>
      <c r="G173" s="54">
        <v>67.5</v>
      </c>
      <c r="H173" s="5">
        <v>391469</v>
      </c>
    </row>
    <row r="174" spans="1:8" ht="23.25" customHeight="1" x14ac:dyDescent="0.25">
      <c r="A174" s="25">
        <v>45688</v>
      </c>
      <c r="B174" s="49" t="s">
        <v>120</v>
      </c>
      <c r="C174" s="39" t="s">
        <v>110</v>
      </c>
      <c r="D174" s="39" t="s">
        <v>17</v>
      </c>
      <c r="E174" s="28" t="s">
        <v>133</v>
      </c>
      <c r="F174" s="28" t="s">
        <v>105</v>
      </c>
      <c r="G174" s="54">
        <v>209.25</v>
      </c>
      <c r="H174" s="5">
        <v>391469</v>
      </c>
    </row>
    <row r="175" spans="1:8" ht="23.25" customHeight="1" x14ac:dyDescent="0.25">
      <c r="A175" s="25">
        <v>45699</v>
      </c>
      <c r="B175" s="49">
        <v>344</v>
      </c>
      <c r="C175" s="39" t="s">
        <v>131</v>
      </c>
      <c r="D175" s="39" t="s">
        <v>132</v>
      </c>
      <c r="E175" s="28" t="s">
        <v>133</v>
      </c>
      <c r="F175" s="28" t="s">
        <v>105</v>
      </c>
      <c r="G175" s="54">
        <v>610.02</v>
      </c>
      <c r="H175" s="5">
        <v>39117</v>
      </c>
    </row>
    <row r="176" spans="1:8" ht="23.25" customHeight="1" x14ac:dyDescent="0.25">
      <c r="A176" s="25">
        <v>45688</v>
      </c>
      <c r="B176" s="49" t="s">
        <v>120</v>
      </c>
      <c r="C176" s="39" t="s">
        <v>110</v>
      </c>
      <c r="D176" s="39" t="s">
        <v>17</v>
      </c>
      <c r="E176" s="28" t="s">
        <v>133</v>
      </c>
      <c r="F176" s="28" t="s">
        <v>105</v>
      </c>
      <c r="G176" s="54">
        <v>12.38</v>
      </c>
      <c r="H176" s="5">
        <v>391469</v>
      </c>
    </row>
    <row r="177" spans="1:12" ht="24.75" x14ac:dyDescent="0.25">
      <c r="A177" s="25">
        <v>45688</v>
      </c>
      <c r="B177" s="49" t="s">
        <v>120</v>
      </c>
      <c r="C177" s="39" t="s">
        <v>110</v>
      </c>
      <c r="D177" s="39" t="s">
        <v>17</v>
      </c>
      <c r="E177" s="28" t="s">
        <v>133</v>
      </c>
      <c r="F177" s="28" t="s">
        <v>105</v>
      </c>
      <c r="G177" s="54">
        <v>38.36</v>
      </c>
      <c r="H177" s="5">
        <v>391469</v>
      </c>
    </row>
    <row r="178" spans="1:12" ht="23.25" x14ac:dyDescent="0.25">
      <c r="A178" s="25">
        <v>45688</v>
      </c>
      <c r="B178" s="49">
        <v>160</v>
      </c>
      <c r="C178" s="39" t="s">
        <v>134</v>
      </c>
      <c r="D178" s="39" t="s">
        <v>135</v>
      </c>
      <c r="E178" s="38" t="s">
        <v>136</v>
      </c>
      <c r="F178" s="28" t="s">
        <v>105</v>
      </c>
      <c r="G178" s="54">
        <v>3500</v>
      </c>
      <c r="H178" s="5">
        <v>39117</v>
      </c>
    </row>
    <row r="179" spans="1:12" ht="24.75" x14ac:dyDescent="0.25">
      <c r="A179" s="25">
        <v>45698</v>
      </c>
      <c r="B179" s="49">
        <v>162</v>
      </c>
      <c r="C179" s="39" t="s">
        <v>151</v>
      </c>
      <c r="D179" s="39" t="s">
        <v>152</v>
      </c>
      <c r="E179" s="38" t="s">
        <v>153</v>
      </c>
      <c r="F179" s="28" t="s">
        <v>22</v>
      </c>
      <c r="G179" s="54">
        <v>5631</v>
      </c>
      <c r="H179" s="5">
        <v>39117</v>
      </c>
    </row>
    <row r="180" spans="1:12" ht="24.75" x14ac:dyDescent="0.25">
      <c r="A180" s="25">
        <v>45688</v>
      </c>
      <c r="B180" s="49" t="s">
        <v>120</v>
      </c>
      <c r="C180" s="39" t="s">
        <v>110</v>
      </c>
      <c r="D180" s="39" t="s">
        <v>17</v>
      </c>
      <c r="E180" s="38" t="s">
        <v>153</v>
      </c>
      <c r="F180" s="28" t="s">
        <v>22</v>
      </c>
      <c r="G180" s="54">
        <v>90</v>
      </c>
      <c r="H180" s="5">
        <v>391469</v>
      </c>
    </row>
    <row r="181" spans="1:12" ht="24.75" x14ac:dyDescent="0.25">
      <c r="A181" s="25">
        <v>45688</v>
      </c>
      <c r="B181" s="49" t="s">
        <v>120</v>
      </c>
      <c r="C181" s="39" t="s">
        <v>110</v>
      </c>
      <c r="D181" s="39" t="s">
        <v>17</v>
      </c>
      <c r="E181" s="38" t="s">
        <v>153</v>
      </c>
      <c r="F181" s="28" t="s">
        <v>22</v>
      </c>
      <c r="G181" s="54">
        <v>279</v>
      </c>
      <c r="H181" s="5">
        <v>391469</v>
      </c>
    </row>
    <row r="182" spans="1:12" ht="24.75" x14ac:dyDescent="0.25">
      <c r="A182" s="25">
        <v>45691</v>
      </c>
      <c r="B182" s="49">
        <v>311</v>
      </c>
      <c r="C182" s="39" t="s">
        <v>154</v>
      </c>
      <c r="D182" s="39" t="s">
        <v>155</v>
      </c>
      <c r="E182" s="38" t="s">
        <v>156</v>
      </c>
      <c r="F182" s="28" t="s">
        <v>22</v>
      </c>
      <c r="G182" s="54">
        <v>6400.57</v>
      </c>
      <c r="H182" s="5">
        <v>391768</v>
      </c>
    </row>
    <row r="183" spans="1:12" ht="24.75" x14ac:dyDescent="0.25">
      <c r="A183" s="25">
        <v>45688</v>
      </c>
      <c r="B183" s="49" t="s">
        <v>120</v>
      </c>
      <c r="C183" s="39" t="s">
        <v>110</v>
      </c>
      <c r="D183" s="39" t="s">
        <v>17</v>
      </c>
      <c r="E183" s="38" t="s">
        <v>156</v>
      </c>
      <c r="F183" s="28" t="s">
        <v>22</v>
      </c>
      <c r="G183" s="54">
        <v>102.3</v>
      </c>
      <c r="H183" s="5">
        <v>391469</v>
      </c>
    </row>
    <row r="184" spans="1:12" ht="24.75" x14ac:dyDescent="0.25">
      <c r="A184" s="25">
        <v>45688</v>
      </c>
      <c r="B184" s="49" t="s">
        <v>120</v>
      </c>
      <c r="C184" s="39" t="s">
        <v>110</v>
      </c>
      <c r="D184" s="39" t="s">
        <v>17</v>
      </c>
      <c r="E184" s="38" t="s">
        <v>156</v>
      </c>
      <c r="F184" s="28" t="s">
        <v>22</v>
      </c>
      <c r="G184" s="54">
        <v>317.13</v>
      </c>
      <c r="H184" s="5">
        <v>391469</v>
      </c>
    </row>
    <row r="185" spans="1:12" ht="26.25" customHeight="1" x14ac:dyDescent="0.25">
      <c r="A185" s="25">
        <v>45698</v>
      </c>
      <c r="B185" s="49">
        <v>84</v>
      </c>
      <c r="C185" s="39" t="s">
        <v>212</v>
      </c>
      <c r="D185" s="39" t="s">
        <v>213</v>
      </c>
      <c r="E185" s="38" t="s">
        <v>214</v>
      </c>
      <c r="F185" s="28" t="s">
        <v>22</v>
      </c>
      <c r="G185" s="54">
        <v>13462</v>
      </c>
      <c r="H185" s="5">
        <v>39110</v>
      </c>
    </row>
    <row r="186" spans="1:12" ht="24.75" x14ac:dyDescent="0.25">
      <c r="A186" s="25">
        <v>45692</v>
      </c>
      <c r="B186" s="49">
        <v>205</v>
      </c>
      <c r="C186" s="39" t="s">
        <v>159</v>
      </c>
      <c r="D186" s="39" t="s">
        <v>160</v>
      </c>
      <c r="E186" s="38" t="s">
        <v>161</v>
      </c>
      <c r="F186" s="28" t="s">
        <v>22</v>
      </c>
      <c r="G186" s="54">
        <v>3500</v>
      </c>
      <c r="H186" s="5">
        <v>5817</v>
      </c>
    </row>
    <row r="187" spans="1:12" ht="24.75" x14ac:dyDescent="0.25">
      <c r="A187" s="25">
        <v>45694</v>
      </c>
      <c r="B187" s="49">
        <v>118</v>
      </c>
      <c r="C187" s="39" t="s">
        <v>162</v>
      </c>
      <c r="D187" s="39" t="s">
        <v>163</v>
      </c>
      <c r="E187" s="38" t="s">
        <v>164</v>
      </c>
      <c r="F187" s="28" t="s">
        <v>22</v>
      </c>
      <c r="G187" s="54">
        <v>2000</v>
      </c>
      <c r="H187" s="5">
        <v>39110</v>
      </c>
    </row>
    <row r="188" spans="1:12" ht="24.75" x14ac:dyDescent="0.25">
      <c r="A188" s="25">
        <v>45666</v>
      </c>
      <c r="B188" s="49">
        <v>31196</v>
      </c>
      <c r="C188" s="39" t="s">
        <v>137</v>
      </c>
      <c r="D188" s="39" t="s">
        <v>157</v>
      </c>
      <c r="E188" s="38" t="s">
        <v>165</v>
      </c>
      <c r="F188" s="28" t="s">
        <v>22</v>
      </c>
      <c r="G188" s="54">
        <v>907.19</v>
      </c>
      <c r="H188" s="5">
        <v>5780</v>
      </c>
    </row>
    <row r="189" spans="1:12" ht="24.75" customHeight="1" x14ac:dyDescent="0.25">
      <c r="A189" s="41"/>
      <c r="B189" s="31"/>
      <c r="C189" s="32"/>
      <c r="D189" s="32"/>
      <c r="E189" s="33"/>
      <c r="F189" s="33"/>
      <c r="G189" s="55">
        <f>SUM(G152:G188)</f>
        <v>1842310.3600000006</v>
      </c>
      <c r="H189" s="5"/>
    </row>
    <row r="190" spans="1:12" ht="44.25" customHeight="1" x14ac:dyDescent="0.25">
      <c r="A190" s="45" t="s">
        <v>10</v>
      </c>
      <c r="B190" s="34" t="s">
        <v>11</v>
      </c>
      <c r="C190" s="6" t="s">
        <v>12</v>
      </c>
      <c r="D190" s="6"/>
      <c r="E190" s="27" t="s">
        <v>13</v>
      </c>
      <c r="F190" s="27"/>
      <c r="G190" s="46" t="s">
        <v>14</v>
      </c>
      <c r="H190" s="5"/>
    </row>
    <row r="191" spans="1:12" ht="23.25" x14ac:dyDescent="0.25">
      <c r="A191" s="25">
        <v>45693</v>
      </c>
      <c r="B191" s="49">
        <v>8592</v>
      </c>
      <c r="C191" s="39" t="s">
        <v>166</v>
      </c>
      <c r="D191" s="39" t="s">
        <v>167</v>
      </c>
      <c r="E191" s="38" t="s">
        <v>168</v>
      </c>
      <c r="F191" s="28" t="s">
        <v>22</v>
      </c>
      <c r="G191" s="54">
        <v>6497.24</v>
      </c>
      <c r="H191" s="5">
        <v>5831</v>
      </c>
    </row>
    <row r="192" spans="1:12" ht="23.25" x14ac:dyDescent="0.25">
      <c r="A192" s="25">
        <v>45691</v>
      </c>
      <c r="B192" s="49">
        <v>230</v>
      </c>
      <c r="C192" s="39" t="s">
        <v>188</v>
      </c>
      <c r="D192" s="39" t="s">
        <v>189</v>
      </c>
      <c r="E192" s="38" t="s">
        <v>169</v>
      </c>
      <c r="F192" s="28" t="s">
        <v>22</v>
      </c>
      <c r="G192" s="54">
        <v>16287</v>
      </c>
      <c r="H192" s="5">
        <v>39106</v>
      </c>
      <c r="L192" s="20"/>
    </row>
    <row r="193" spans="1:12" ht="24.75" x14ac:dyDescent="0.25">
      <c r="A193" s="25">
        <v>45688</v>
      </c>
      <c r="B193" s="49" t="s">
        <v>120</v>
      </c>
      <c r="C193" s="39" t="s">
        <v>110</v>
      </c>
      <c r="D193" s="39" t="s">
        <v>17</v>
      </c>
      <c r="E193" s="38" t="s">
        <v>169</v>
      </c>
      <c r="F193" s="28" t="s">
        <v>22</v>
      </c>
      <c r="G193" s="54">
        <v>2013</v>
      </c>
      <c r="H193" s="5">
        <v>391456</v>
      </c>
      <c r="L193" s="20"/>
    </row>
    <row r="194" spans="1:12" ht="23.25" x14ac:dyDescent="0.25">
      <c r="A194" s="25">
        <v>45692</v>
      </c>
      <c r="B194" s="49">
        <v>10</v>
      </c>
      <c r="C194" s="39" t="s">
        <v>192</v>
      </c>
      <c r="D194" s="39" t="s">
        <v>193</v>
      </c>
      <c r="E194" s="38" t="s">
        <v>170</v>
      </c>
      <c r="F194" s="28" t="s">
        <v>22</v>
      </c>
      <c r="G194" s="54">
        <v>2786.27</v>
      </c>
      <c r="H194" s="5">
        <v>39110</v>
      </c>
      <c r="L194" s="20"/>
    </row>
    <row r="195" spans="1:12" ht="23.25" x14ac:dyDescent="0.25">
      <c r="A195" s="25">
        <v>45659</v>
      </c>
      <c r="B195" s="49">
        <v>84643</v>
      </c>
      <c r="C195" s="39" t="s">
        <v>171</v>
      </c>
      <c r="D195" s="39" t="s">
        <v>172</v>
      </c>
      <c r="E195" s="38" t="s">
        <v>173</v>
      </c>
      <c r="F195" s="28" t="s">
        <v>22</v>
      </c>
      <c r="G195" s="54">
        <v>615.26</v>
      </c>
      <c r="H195" s="5">
        <v>5832</v>
      </c>
    </row>
    <row r="196" spans="1:12" ht="24.75" x14ac:dyDescent="0.25">
      <c r="A196" s="25">
        <v>45688</v>
      </c>
      <c r="B196" s="49" t="s">
        <v>120</v>
      </c>
      <c r="C196" s="39" t="s">
        <v>110</v>
      </c>
      <c r="D196" s="39" t="s">
        <v>17</v>
      </c>
      <c r="E196" s="38" t="s">
        <v>173</v>
      </c>
      <c r="F196" s="28" t="s">
        <v>22</v>
      </c>
      <c r="G196" s="54">
        <v>80.23</v>
      </c>
      <c r="H196" s="5">
        <v>391452</v>
      </c>
    </row>
    <row r="197" spans="1:12" ht="26.25" customHeight="1" x14ac:dyDescent="0.25">
      <c r="A197" s="25">
        <v>45688</v>
      </c>
      <c r="B197" s="49" t="s">
        <v>120</v>
      </c>
      <c r="C197" s="39" t="s">
        <v>110</v>
      </c>
      <c r="D197" s="39" t="s">
        <v>17</v>
      </c>
      <c r="E197" s="38" t="s">
        <v>173</v>
      </c>
      <c r="F197" s="28" t="s">
        <v>22</v>
      </c>
      <c r="G197" s="54">
        <v>32.32</v>
      </c>
      <c r="H197" s="5">
        <v>391469</v>
      </c>
    </row>
    <row r="198" spans="1:12" ht="24.75" customHeight="1" x14ac:dyDescent="0.25">
      <c r="A198" s="25">
        <v>45691</v>
      </c>
      <c r="B198" s="49">
        <v>55297</v>
      </c>
      <c r="C198" s="39" t="s">
        <v>174</v>
      </c>
      <c r="D198" s="39" t="s">
        <v>175</v>
      </c>
      <c r="E198" s="38" t="s">
        <v>176</v>
      </c>
      <c r="F198" s="28" t="s">
        <v>22</v>
      </c>
      <c r="G198" s="54">
        <v>3084.3</v>
      </c>
      <c r="H198" s="5">
        <v>5796</v>
      </c>
    </row>
    <row r="199" spans="1:12" ht="24.75" x14ac:dyDescent="0.25">
      <c r="A199" s="25">
        <v>45688</v>
      </c>
      <c r="B199" s="49" t="s">
        <v>120</v>
      </c>
      <c r="C199" s="39" t="s">
        <v>110</v>
      </c>
      <c r="D199" s="39" t="s">
        <v>17</v>
      </c>
      <c r="E199" s="38" t="s">
        <v>176</v>
      </c>
      <c r="F199" s="28" t="s">
        <v>22</v>
      </c>
      <c r="G199" s="54">
        <v>49.3</v>
      </c>
      <c r="H199" s="5">
        <v>391469</v>
      </c>
    </row>
    <row r="200" spans="1:12" ht="24.75" x14ac:dyDescent="0.25">
      <c r="A200" s="25">
        <v>45688</v>
      </c>
      <c r="B200" s="49" t="s">
        <v>120</v>
      </c>
      <c r="C200" s="39" t="s">
        <v>110</v>
      </c>
      <c r="D200" s="39" t="s">
        <v>17</v>
      </c>
      <c r="E200" s="38" t="s">
        <v>176</v>
      </c>
      <c r="F200" s="28" t="s">
        <v>22</v>
      </c>
      <c r="G200" s="54">
        <v>152.81</v>
      </c>
      <c r="H200" s="5">
        <v>391469</v>
      </c>
    </row>
    <row r="201" spans="1:12" ht="24.75" x14ac:dyDescent="0.25">
      <c r="A201" s="25">
        <v>45708</v>
      </c>
      <c r="B201" s="49">
        <v>14348</v>
      </c>
      <c r="C201" s="39" t="s">
        <v>196</v>
      </c>
      <c r="D201" s="39" t="s">
        <v>197</v>
      </c>
      <c r="E201" s="38" t="s">
        <v>205</v>
      </c>
      <c r="F201" s="28" t="s">
        <v>22</v>
      </c>
      <c r="G201" s="54">
        <v>37037.599999999999</v>
      </c>
      <c r="H201" s="5">
        <v>5860</v>
      </c>
    </row>
    <row r="202" spans="1:12" ht="23.25" customHeight="1" x14ac:dyDescent="0.25">
      <c r="A202" s="25">
        <v>45688</v>
      </c>
      <c r="B202" s="49" t="s">
        <v>120</v>
      </c>
      <c r="C202" s="39" t="s">
        <v>110</v>
      </c>
      <c r="D202" s="39" t="s">
        <v>17</v>
      </c>
      <c r="E202" s="38" t="s">
        <v>177</v>
      </c>
      <c r="F202" s="28" t="s">
        <v>22</v>
      </c>
      <c r="G202" s="54">
        <v>709.59</v>
      </c>
      <c r="H202" s="5">
        <v>391469</v>
      </c>
    </row>
    <row r="203" spans="1:12" ht="23.25" customHeight="1" x14ac:dyDescent="0.25">
      <c r="A203" s="25">
        <v>45688</v>
      </c>
      <c r="B203" s="49" t="s">
        <v>120</v>
      </c>
      <c r="C203" s="39" t="s">
        <v>110</v>
      </c>
      <c r="D203" s="39" t="s">
        <v>17</v>
      </c>
      <c r="E203" s="38" t="s">
        <v>177</v>
      </c>
      <c r="F203" s="28" t="s">
        <v>22</v>
      </c>
      <c r="G203" s="54">
        <v>2199.7399999999998</v>
      </c>
      <c r="H203" s="5">
        <v>391469</v>
      </c>
    </row>
    <row r="204" spans="1:12" ht="23.25" customHeight="1" x14ac:dyDescent="0.25">
      <c r="A204" s="25">
        <v>45666</v>
      </c>
      <c r="B204" s="49">
        <v>11580</v>
      </c>
      <c r="C204" s="39" t="s">
        <v>310</v>
      </c>
      <c r="D204" s="39" t="s">
        <v>311</v>
      </c>
      <c r="E204" s="38" t="s">
        <v>190</v>
      </c>
      <c r="F204" s="28" t="s">
        <v>22</v>
      </c>
      <c r="G204" s="54">
        <v>5479.03</v>
      </c>
      <c r="H204" s="5">
        <v>5779</v>
      </c>
    </row>
    <row r="205" spans="1:12" ht="23.25" customHeight="1" x14ac:dyDescent="0.25">
      <c r="A205" s="25">
        <v>45666</v>
      </c>
      <c r="B205" s="49">
        <v>11593</v>
      </c>
      <c r="C205" s="39" t="s">
        <v>310</v>
      </c>
      <c r="D205" s="39" t="s">
        <v>311</v>
      </c>
      <c r="E205" s="38" t="s">
        <v>190</v>
      </c>
      <c r="F205" s="28" t="s">
        <v>22</v>
      </c>
      <c r="G205" s="54">
        <v>848.36</v>
      </c>
      <c r="H205" s="5">
        <v>5778</v>
      </c>
    </row>
    <row r="206" spans="1:12" ht="24.75" x14ac:dyDescent="0.25">
      <c r="A206" s="25">
        <v>45688</v>
      </c>
      <c r="B206" s="49" t="s">
        <v>120</v>
      </c>
      <c r="C206" s="39" t="s">
        <v>110</v>
      </c>
      <c r="D206" s="39" t="s">
        <v>17</v>
      </c>
      <c r="E206" s="38" t="s">
        <v>190</v>
      </c>
      <c r="F206" s="28" t="s">
        <v>22</v>
      </c>
      <c r="G206" s="54">
        <v>52.13</v>
      </c>
      <c r="H206" s="5">
        <v>391463</v>
      </c>
    </row>
    <row r="207" spans="1:12" ht="27.75" customHeight="1" x14ac:dyDescent="0.25">
      <c r="A207" s="25">
        <v>45694</v>
      </c>
      <c r="B207" s="49">
        <v>28891</v>
      </c>
      <c r="C207" s="39" t="s">
        <v>198</v>
      </c>
      <c r="D207" s="39" t="s">
        <v>199</v>
      </c>
      <c r="E207" s="38" t="s">
        <v>200</v>
      </c>
      <c r="F207" s="28" t="s">
        <v>22</v>
      </c>
      <c r="G207" s="54">
        <v>3316.42</v>
      </c>
      <c r="H207" s="5">
        <v>7010391</v>
      </c>
    </row>
    <row r="208" spans="1:12" ht="27.75" customHeight="1" x14ac:dyDescent="0.25">
      <c r="A208" s="25">
        <v>45692</v>
      </c>
      <c r="B208" s="49">
        <v>1815</v>
      </c>
      <c r="C208" s="39" t="s">
        <v>201</v>
      </c>
      <c r="D208" s="39" t="s">
        <v>202</v>
      </c>
      <c r="E208" s="38" t="s">
        <v>203</v>
      </c>
      <c r="F208" s="28" t="s">
        <v>22</v>
      </c>
      <c r="G208" s="54">
        <v>766</v>
      </c>
      <c r="H208" s="5">
        <v>5842</v>
      </c>
    </row>
    <row r="209" spans="1:8" ht="27.75" customHeight="1" x14ac:dyDescent="0.25">
      <c r="A209" s="25">
        <v>45692</v>
      </c>
      <c r="B209" s="49">
        <v>4387</v>
      </c>
      <c r="C209" s="39" t="s">
        <v>206</v>
      </c>
      <c r="D209" s="39" t="s">
        <v>207</v>
      </c>
      <c r="E209" s="38" t="s">
        <v>208</v>
      </c>
      <c r="F209" s="28" t="s">
        <v>22</v>
      </c>
      <c r="G209" s="54">
        <v>5559.5</v>
      </c>
      <c r="H209" s="5">
        <v>39117</v>
      </c>
    </row>
    <row r="210" spans="1:8" ht="27.75" customHeight="1" x14ac:dyDescent="0.25">
      <c r="A210" s="25">
        <v>45660</v>
      </c>
      <c r="B210" s="49">
        <v>257491</v>
      </c>
      <c r="C210" s="39" t="s">
        <v>312</v>
      </c>
      <c r="D210" s="39" t="s">
        <v>313</v>
      </c>
      <c r="E210" s="38" t="s">
        <v>314</v>
      </c>
      <c r="F210" s="28" t="s">
        <v>22</v>
      </c>
      <c r="G210" s="54">
        <v>11006.15</v>
      </c>
      <c r="H210" s="5">
        <v>5786</v>
      </c>
    </row>
    <row r="211" spans="1:8" ht="26.25" customHeight="1" x14ac:dyDescent="0.25">
      <c r="A211" s="25">
        <v>45672</v>
      </c>
      <c r="B211" s="49">
        <v>97077955</v>
      </c>
      <c r="C211" s="39" t="s">
        <v>137</v>
      </c>
      <c r="D211" s="39" t="s">
        <v>157</v>
      </c>
      <c r="E211" s="38" t="s">
        <v>158</v>
      </c>
      <c r="F211" s="28" t="s">
        <v>138</v>
      </c>
      <c r="G211" s="54">
        <v>3357.52</v>
      </c>
      <c r="H211" s="5">
        <v>5825</v>
      </c>
    </row>
    <row r="212" spans="1:8" ht="24" customHeight="1" x14ac:dyDescent="0.25">
      <c r="A212" s="25">
        <v>45692</v>
      </c>
      <c r="B212" s="49" t="s">
        <v>139</v>
      </c>
      <c r="C212" s="39" t="s">
        <v>178</v>
      </c>
      <c r="D212" s="39" t="s">
        <v>179</v>
      </c>
      <c r="E212" s="38" t="s">
        <v>180</v>
      </c>
      <c r="F212" s="28" t="s">
        <v>138</v>
      </c>
      <c r="G212" s="54">
        <v>5061.54</v>
      </c>
      <c r="H212" s="5">
        <v>5801</v>
      </c>
    </row>
    <row r="213" spans="1:8" ht="24.75" x14ac:dyDescent="0.25">
      <c r="A213" s="25">
        <v>45698</v>
      </c>
      <c r="B213" s="49" t="s">
        <v>139</v>
      </c>
      <c r="C213" s="39" t="s">
        <v>140</v>
      </c>
      <c r="D213" s="39"/>
      <c r="E213" s="50" t="s">
        <v>141</v>
      </c>
      <c r="F213" s="38" t="s">
        <v>106</v>
      </c>
      <c r="G213" s="54">
        <v>690.76</v>
      </c>
      <c r="H213" s="5">
        <v>5983856</v>
      </c>
    </row>
    <row r="214" spans="1:8" ht="24.75" x14ac:dyDescent="0.25">
      <c r="A214" s="25">
        <v>45698</v>
      </c>
      <c r="B214" s="49" t="s">
        <v>139</v>
      </c>
      <c r="C214" s="39" t="s">
        <v>140</v>
      </c>
      <c r="D214" s="39"/>
      <c r="E214" s="50" t="s">
        <v>141</v>
      </c>
      <c r="F214" s="38" t="s">
        <v>106</v>
      </c>
      <c r="G214" s="54">
        <v>8949.66</v>
      </c>
      <c r="H214" s="5">
        <v>5988168</v>
      </c>
    </row>
    <row r="215" spans="1:8" ht="20.25" customHeight="1" x14ac:dyDescent="0.25">
      <c r="A215" s="25">
        <v>45684</v>
      </c>
      <c r="B215" s="49">
        <v>9173</v>
      </c>
      <c r="C215" s="39" t="s">
        <v>204</v>
      </c>
      <c r="D215" s="39" t="s">
        <v>211</v>
      </c>
      <c r="E215" s="50" t="s">
        <v>215</v>
      </c>
      <c r="F215" s="38" t="s">
        <v>106</v>
      </c>
      <c r="G215" s="54">
        <v>1164</v>
      </c>
      <c r="H215" s="5">
        <v>5844</v>
      </c>
    </row>
    <row r="216" spans="1:8" ht="21.75" customHeight="1" x14ac:dyDescent="0.25">
      <c r="A216" s="25">
        <v>45665</v>
      </c>
      <c r="B216" s="49">
        <v>9154</v>
      </c>
      <c r="C216" s="39" t="s">
        <v>204</v>
      </c>
      <c r="D216" s="39" t="s">
        <v>211</v>
      </c>
      <c r="E216" s="50" t="s">
        <v>215</v>
      </c>
      <c r="F216" s="38" t="s">
        <v>106</v>
      </c>
      <c r="G216" s="54">
        <v>1164</v>
      </c>
      <c r="H216" s="5">
        <v>5843</v>
      </c>
    </row>
    <row r="217" spans="1:8" ht="26.25" customHeight="1" x14ac:dyDescent="0.25">
      <c r="A217" s="25">
        <v>45695</v>
      </c>
      <c r="B217" s="49" t="s">
        <v>139</v>
      </c>
      <c r="C217" s="39" t="s">
        <v>147</v>
      </c>
      <c r="D217" s="39" t="s">
        <v>143</v>
      </c>
      <c r="E217" s="38" t="s">
        <v>142</v>
      </c>
      <c r="F217" s="38" t="s">
        <v>106</v>
      </c>
      <c r="G217" s="54">
        <v>1185.8499999999999</v>
      </c>
      <c r="H217" s="5">
        <v>5970927</v>
      </c>
    </row>
    <row r="218" spans="1:8" ht="27.75" customHeight="1" x14ac:dyDescent="0.25">
      <c r="A218" s="25">
        <v>45695</v>
      </c>
      <c r="B218" s="49" t="s">
        <v>139</v>
      </c>
      <c r="C218" s="39" t="s">
        <v>147</v>
      </c>
      <c r="D218" s="39" t="s">
        <v>143</v>
      </c>
      <c r="E218" s="38" t="s">
        <v>142</v>
      </c>
      <c r="F218" s="38" t="s">
        <v>106</v>
      </c>
      <c r="G218" s="54">
        <v>11535.11</v>
      </c>
      <c r="H218" s="5">
        <v>5970689</v>
      </c>
    </row>
    <row r="219" spans="1:8" ht="21" customHeight="1" x14ac:dyDescent="0.25">
      <c r="A219" s="25">
        <v>45691</v>
      </c>
      <c r="B219" s="49">
        <v>9946</v>
      </c>
      <c r="C219" s="39" t="s">
        <v>144</v>
      </c>
      <c r="D219" s="39" t="s">
        <v>145</v>
      </c>
      <c r="E219" s="38" t="s">
        <v>146</v>
      </c>
      <c r="F219" s="38" t="s">
        <v>146</v>
      </c>
      <c r="G219" s="54">
        <v>5682.02</v>
      </c>
      <c r="H219" s="5">
        <v>5818</v>
      </c>
    </row>
    <row r="220" spans="1:8" ht="22.5" customHeight="1" x14ac:dyDescent="0.25">
      <c r="A220" s="25">
        <v>45705</v>
      </c>
      <c r="B220" s="49">
        <v>9976</v>
      </c>
      <c r="C220" s="39" t="s">
        <v>144</v>
      </c>
      <c r="D220" s="39" t="s">
        <v>145</v>
      </c>
      <c r="E220" s="38" t="s">
        <v>146</v>
      </c>
      <c r="F220" s="38" t="s">
        <v>146</v>
      </c>
      <c r="G220" s="54">
        <v>4464.3900000000003</v>
      </c>
      <c r="H220" s="5">
        <v>5855</v>
      </c>
    </row>
    <row r="221" spans="1:8" ht="23.45" customHeight="1" x14ac:dyDescent="0.25">
      <c r="A221" s="25">
        <v>45673</v>
      </c>
      <c r="B221" s="49">
        <v>3857</v>
      </c>
      <c r="C221" s="39" t="s">
        <v>137</v>
      </c>
      <c r="D221" s="39" t="s">
        <v>157</v>
      </c>
      <c r="E221" s="38" t="s">
        <v>315</v>
      </c>
      <c r="F221" s="38" t="s">
        <v>26</v>
      </c>
      <c r="G221" s="54">
        <v>695.54</v>
      </c>
      <c r="H221" s="5">
        <v>5810</v>
      </c>
    </row>
    <row r="222" spans="1:8" ht="23.45" customHeight="1" x14ac:dyDescent="0.25">
      <c r="A222" s="25">
        <v>45688</v>
      </c>
      <c r="B222" s="49">
        <v>706</v>
      </c>
      <c r="C222" s="39" t="s">
        <v>137</v>
      </c>
      <c r="D222" s="39" t="s">
        <v>316</v>
      </c>
      <c r="E222" s="38" t="s">
        <v>315</v>
      </c>
      <c r="F222" s="38" t="s">
        <v>26</v>
      </c>
      <c r="G222" s="54">
        <v>12012.25</v>
      </c>
      <c r="H222" s="5">
        <v>5821</v>
      </c>
    </row>
    <row r="223" spans="1:8" ht="23.45" customHeight="1" x14ac:dyDescent="0.25">
      <c r="A223" s="25">
        <v>45687</v>
      </c>
      <c r="B223" s="49">
        <v>3952</v>
      </c>
      <c r="C223" s="39" t="s">
        <v>137</v>
      </c>
      <c r="D223" s="39" t="s">
        <v>157</v>
      </c>
      <c r="E223" s="38" t="s">
        <v>315</v>
      </c>
      <c r="F223" s="38" t="s">
        <v>26</v>
      </c>
      <c r="G223" s="54">
        <v>4829.82</v>
      </c>
      <c r="H223" s="5">
        <v>5813</v>
      </c>
    </row>
    <row r="224" spans="1:8" ht="23.45" customHeight="1" x14ac:dyDescent="0.25">
      <c r="A224" s="25">
        <v>45664</v>
      </c>
      <c r="B224" s="49">
        <v>4764</v>
      </c>
      <c r="C224" s="39" t="s">
        <v>137</v>
      </c>
      <c r="D224" s="39" t="s">
        <v>157</v>
      </c>
      <c r="E224" s="38" t="s">
        <v>315</v>
      </c>
      <c r="F224" s="38" t="s">
        <v>26</v>
      </c>
      <c r="G224" s="54">
        <v>2551.87</v>
      </c>
      <c r="H224" s="5">
        <v>5812</v>
      </c>
    </row>
    <row r="225" spans="1:8" ht="23.45" customHeight="1" x14ac:dyDescent="0.25">
      <c r="A225" s="25">
        <v>45659</v>
      </c>
      <c r="B225" s="49">
        <v>644</v>
      </c>
      <c r="C225" s="39" t="s">
        <v>137</v>
      </c>
      <c r="D225" s="39" t="s">
        <v>316</v>
      </c>
      <c r="E225" s="38" t="s">
        <v>315</v>
      </c>
      <c r="F225" s="38" t="s">
        <v>26</v>
      </c>
      <c r="G225" s="54">
        <v>12012.25</v>
      </c>
      <c r="H225" s="5">
        <v>5820</v>
      </c>
    </row>
    <row r="226" spans="1:8" ht="23.45" customHeight="1" x14ac:dyDescent="0.25">
      <c r="A226" s="41"/>
      <c r="B226" s="31"/>
      <c r="C226" s="32"/>
      <c r="D226" s="32"/>
      <c r="E226" s="33"/>
      <c r="F226" s="33"/>
      <c r="G226" s="55">
        <f>SUM(G189:G225)</f>
        <v>2016239.1900000011</v>
      </c>
      <c r="H226" s="5"/>
    </row>
    <row r="227" spans="1:8" ht="45" customHeight="1" x14ac:dyDescent="0.25">
      <c r="A227" s="45" t="s">
        <v>10</v>
      </c>
      <c r="B227" s="34" t="s">
        <v>11</v>
      </c>
      <c r="C227" s="6" t="s">
        <v>12</v>
      </c>
      <c r="D227" s="6"/>
      <c r="E227" s="27" t="s">
        <v>13</v>
      </c>
      <c r="F227" s="27"/>
      <c r="G227" s="46" t="s">
        <v>14</v>
      </c>
      <c r="H227" s="5"/>
    </row>
    <row r="228" spans="1:8" ht="23.45" customHeight="1" x14ac:dyDescent="0.25">
      <c r="A228" s="25">
        <v>45668</v>
      </c>
      <c r="B228" s="49">
        <v>660</v>
      </c>
      <c r="C228" s="39" t="s">
        <v>137</v>
      </c>
      <c r="D228" s="39" t="s">
        <v>316</v>
      </c>
      <c r="E228" s="38" t="s">
        <v>315</v>
      </c>
      <c r="F228" s="38" t="s">
        <v>26</v>
      </c>
      <c r="G228" s="54">
        <v>12012.25</v>
      </c>
      <c r="H228" s="5">
        <v>5819</v>
      </c>
    </row>
    <row r="229" spans="1:8" ht="23.45" customHeight="1" x14ac:dyDescent="0.25">
      <c r="A229" s="25">
        <v>45677</v>
      </c>
      <c r="B229" s="49">
        <v>1471</v>
      </c>
      <c r="C229" s="39" t="s">
        <v>137</v>
      </c>
      <c r="D229" s="39" t="s">
        <v>316</v>
      </c>
      <c r="E229" s="38" t="s">
        <v>315</v>
      </c>
      <c r="F229" s="38" t="s">
        <v>26</v>
      </c>
      <c r="G229" s="54">
        <v>9095.2900000000009</v>
      </c>
      <c r="H229" s="5">
        <v>5811</v>
      </c>
    </row>
    <row r="230" spans="1:8" ht="23.45" customHeight="1" x14ac:dyDescent="0.25">
      <c r="A230" s="25">
        <v>45678</v>
      </c>
      <c r="B230" s="49">
        <v>3897</v>
      </c>
      <c r="C230" s="39" t="s">
        <v>137</v>
      </c>
      <c r="D230" s="39" t="s">
        <v>157</v>
      </c>
      <c r="E230" s="38" t="s">
        <v>315</v>
      </c>
      <c r="F230" s="38" t="s">
        <v>26</v>
      </c>
      <c r="G230" s="54">
        <v>1160.78</v>
      </c>
      <c r="H230" s="5">
        <v>5809</v>
      </c>
    </row>
    <row r="231" spans="1:8" ht="24" customHeight="1" x14ac:dyDescent="0.25">
      <c r="A231" s="25">
        <v>45702</v>
      </c>
      <c r="B231" s="49" t="s">
        <v>73</v>
      </c>
      <c r="C231" s="39" t="s">
        <v>72</v>
      </c>
      <c r="D231" s="39"/>
      <c r="E231" s="38" t="s">
        <v>107</v>
      </c>
      <c r="F231" s="38" t="s">
        <v>108</v>
      </c>
      <c r="G231" s="56">
        <v>171.7</v>
      </c>
      <c r="H231" s="5">
        <v>30225</v>
      </c>
    </row>
    <row r="232" spans="1:8" ht="23.25" customHeight="1" x14ac:dyDescent="0.25">
      <c r="A232" s="41"/>
      <c r="B232" s="31"/>
      <c r="C232" s="32"/>
      <c r="D232" s="32"/>
      <c r="E232" s="33"/>
      <c r="F232" s="33"/>
      <c r="G232" s="52">
        <f>SUM(G226:G231)</f>
        <v>2038679.2100000011</v>
      </c>
      <c r="H232" s="5"/>
    </row>
    <row r="234" spans="1:8" x14ac:dyDescent="0.25">
      <c r="G234" s="57"/>
    </row>
    <row r="235" spans="1:8" ht="15" x14ac:dyDescent="0.25">
      <c r="G235" s="63"/>
    </row>
    <row r="236" spans="1:8" x14ac:dyDescent="0.25">
      <c r="G236" s="57"/>
    </row>
    <row r="237" spans="1:8" ht="15" x14ac:dyDescent="0.25">
      <c r="G237" s="59"/>
    </row>
    <row r="238" spans="1:8" ht="15" x14ac:dyDescent="0.25">
      <c r="G238" s="59"/>
    </row>
    <row r="239" spans="1:8" ht="15" x14ac:dyDescent="0.25">
      <c r="C239" t="s">
        <v>116</v>
      </c>
      <c r="G239" s="60"/>
    </row>
    <row r="242" spans="9:9" x14ac:dyDescent="0.25">
      <c r="I242" s="20"/>
    </row>
    <row r="243" spans="9:9" x14ac:dyDescent="0.25">
      <c r="I243" s="20"/>
    </row>
    <row r="244" spans="9:9" x14ac:dyDescent="0.25">
      <c r="I244" s="65"/>
    </row>
    <row r="245" spans="9:9" x14ac:dyDescent="0.25">
      <c r="I245" s="65"/>
    </row>
    <row r="246" spans="9:9" x14ac:dyDescent="0.25">
      <c r="I246" s="65"/>
    </row>
  </sheetData>
  <autoFilter ref="A8:H233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2025-05-26T14:49:57Z</cp:lastPrinted>
  <dcterms:created xsi:type="dcterms:W3CDTF">2015-02-24T11:41:13Z</dcterms:created>
  <dcterms:modified xsi:type="dcterms:W3CDTF">2025-05-26T14:51:57Z</dcterms:modified>
</cp:coreProperties>
</file>