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620" documentId="13_ncr:1_{B1A28616-C9B8-47CB-AB68-6E4558F3D392}" xr6:coauthVersionLast="47" xr6:coauthVersionMax="47" xr10:uidLastSave="{A6A51C62-7C2D-42F6-AABE-D03D34F0AFED}"/>
  <bookViews>
    <workbookView xWindow="-120" yWindow="-120" windowWidth="29040" windowHeight="15720" xr2:uid="{00000000-000D-0000-FFFF-FFFF00000000}"/>
  </bookViews>
  <sheets>
    <sheet name="Anexo 17" sheetId="8" r:id="rId1"/>
    <sheet name="jan" sheetId="13" r:id="rId2"/>
  </sheets>
  <definedNames>
    <definedName name="_xlnm._FilterDatabase" localSheetId="1" hidden="1">jan!$A$8:$H$8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3" l="1"/>
  <c r="D78" i="8" l="1"/>
  <c r="F30" i="8" l="1"/>
  <c r="E21" i="8"/>
  <c r="F33" i="8" l="1"/>
  <c r="E67" i="8" l="1"/>
  <c r="E63" i="8"/>
  <c r="E64" i="8"/>
  <c r="E65" i="8"/>
  <c r="E66" i="8"/>
  <c r="E68" i="8"/>
  <c r="E69" i="8"/>
  <c r="E70" i="8"/>
  <c r="E71" i="8"/>
  <c r="E72" i="8"/>
  <c r="E73" i="8"/>
  <c r="E74" i="8"/>
  <c r="E75" i="8"/>
  <c r="E76" i="8"/>
  <c r="E77" i="8"/>
  <c r="E62" i="8"/>
  <c r="F35" i="8" l="1"/>
  <c r="F99" i="8" l="1"/>
  <c r="C78" i="8"/>
  <c r="E78" i="8" s="1"/>
  <c r="F78" i="8"/>
  <c r="B78" i="8"/>
  <c r="F100" i="8" l="1"/>
  <c r="F101" i="8" l="1"/>
  <c r="F10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1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<sst xmlns="http://schemas.openxmlformats.org/spreadsheetml/2006/main" count="116" uniqueCount="105">
  <si>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</si>
  <si>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</si>
  <si>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</si>
  <si>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</si>
  <si>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</si>
  <si>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</si>
  <si>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</si>
  <si>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</si>
  <si>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</si>
  <si>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</si>
  <si>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</si>
  <si>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</si>
  <si>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</si>
  <si>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</si>
  <si>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</si>
  <si>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</si>
  <si>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</si>
  <si>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</si>
  <si>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</si>
  <si>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</si>
  <si>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</si>
  <si>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</si>
  <si>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</si>
  <si>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</si>
  <si>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</si>
  <si>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</si>
  <si>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</si>
  <si>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</si>
  <si>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</si>
  <si>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</si>
  <si>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</si>
  <si>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</si>
  <si>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</si>
  <si>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</si>
  <si>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</si>
  <si>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</si>
  <si>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</si>
  <si>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</si>
  <si>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</si>
  <si>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</si>
  <si>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</si>
  <si>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</si>
  <si>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</si>
  <si>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</si>
  <si>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</si>
  <si>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</si>
  <si>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</si>
  <si>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</si>
  <si>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</si>
  <si>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</si>
  <si>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</si>
  <si>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</si>
  <si>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</si>
  <si>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</si>
  <si>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</si>
  <si>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</si>
  <si>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</si>
  <si>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</si>
  <si>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</si>
  <si>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</si>
  <si>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</si>
  <si>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</si>
  <si>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</si>
  <si>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</si>
  <si>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</si>
  <si>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</si>
  <si>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</si>
  <si>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</si>
  <si>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</si>
  <si>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</si>
  <si>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</si>
  <si>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</si>
  <si>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</si>
  <si>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</si>
  <si>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</si>
  <si>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</si>
  <si>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</si>
  <si>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</si>
  <si>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</si>
  <si>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</si>
  <si>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</si>
  <si>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</si>
  <si>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</si>
  <si>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</si>
  <si>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</si>
  <si>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</si>
  <si>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</si>
  <si>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</si>
  <si>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</si>
  <si>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</si>
  <si>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</si>
  <si>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</si>
  <si>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</si>
  <si>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</si>
  <si>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</si>
  <si>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</si>
  <si>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</si>
  <si>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</si>
  <si>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</si>
  <si>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</si>
  <si>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</si>
  <si>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</si>
  <si>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Transf. Bancária nº 391109constante do Extrato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</si>
  <si>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</si>
  <si>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Guararema, 03 de fevereiro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</si>
</sst>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44" fontId="13" fillId="0" borderId="0" xfId="0" applyNumberFormat="1" applyFont="1"/>
    <xf numFmtId="164" fontId="1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4" fontId="19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1"/>
  <sheetViews>
    <sheetView tabSelected="1" zoomScaleNormal="100" workbookViewId="0">
      <selection activeCell="A43" sqref="A43:XFD43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64" t="s">
        <v>85</v>
      </c>
      <c r="B1" s="64"/>
      <c r="C1" s="64"/>
      <c r="D1" s="64"/>
      <c r="E1" s="64"/>
      <c r="F1" s="64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64" t="s">
        <v>74</v>
      </c>
      <c r="B3" s="64"/>
      <c r="C3" s="64"/>
      <c r="D3" s="64"/>
      <c r="E3" s="64"/>
      <c r="F3" s="64"/>
    </row>
    <row r="4" spans="1:6" x14ac:dyDescent="0.25">
      <c r="A4" s="64" t="s">
        <v>0</v>
      </c>
      <c r="B4" s="64"/>
      <c r="C4" s="64"/>
      <c r="D4" s="64"/>
      <c r="E4" s="64"/>
      <c r="F4" s="64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64" t="s">
        <v>83</v>
      </c>
      <c r="B6" s="64"/>
      <c r="C6" s="64"/>
      <c r="D6" s="64"/>
      <c r="E6" s="64"/>
      <c r="F6" s="64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95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96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65" t="s">
        <v>90</v>
      </c>
      <c r="C14" s="65"/>
      <c r="D14" s="65"/>
      <c r="E14" s="65"/>
      <c r="F14" s="65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27</v>
      </c>
      <c r="B18" s="13" t="s">
        <v>4</v>
      </c>
      <c r="C18" s="66" t="s">
        <v>28</v>
      </c>
      <c r="D18" s="67"/>
      <c r="E18" s="68" t="s">
        <v>29</v>
      </c>
      <c r="F18" s="68"/>
    </row>
    <row r="19" spans="1:11" x14ac:dyDescent="0.25">
      <c r="A19" s="12" t="s">
        <v>88</v>
      </c>
      <c r="B19" s="44">
        <v>44923</v>
      </c>
      <c r="C19" s="57" t="s">
        <v>89</v>
      </c>
      <c r="D19" s="58"/>
      <c r="E19" s="53">
        <v>16899405.699999999</v>
      </c>
      <c r="F19" s="53"/>
      <c r="I19" s="21"/>
    </row>
    <row r="20" spans="1:11" x14ac:dyDescent="0.25">
      <c r="A20" s="12" t="s">
        <v>91</v>
      </c>
      <c r="B20" s="50">
        <v>45202</v>
      </c>
      <c r="C20" s="69"/>
      <c r="D20" s="69"/>
      <c r="E20" s="53">
        <v>265184.92</v>
      </c>
      <c r="F20" s="53"/>
      <c r="I20" s="20"/>
    </row>
    <row r="21" spans="1:11" x14ac:dyDescent="0.25">
      <c r="A21" s="12" t="s">
        <v>101</v>
      </c>
      <c r="B21" s="50">
        <v>45225</v>
      </c>
      <c r="C21" s="57"/>
      <c r="D21" s="58"/>
      <c r="E21" s="59">
        <f>20899230.7</f>
        <v>20899230.699999999</v>
      </c>
      <c r="F21" s="60"/>
      <c r="I21" s="20"/>
    </row>
    <row r="22" spans="1:11" ht="15" customHeight="1" x14ac:dyDescent="0.25">
      <c r="A22" s="12" t="s">
        <v>100</v>
      </c>
      <c r="B22" s="50">
        <v>45282</v>
      </c>
      <c r="C22" s="76"/>
      <c r="D22" s="77"/>
      <c r="E22" s="74">
        <v>131470.96</v>
      </c>
      <c r="F22" s="75"/>
      <c r="I22" s="20"/>
    </row>
    <row r="23" spans="1:11" x14ac:dyDescent="0.25">
      <c r="A23" s="68" t="s">
        <v>71</v>
      </c>
      <c r="B23" s="68"/>
      <c r="C23" s="68"/>
      <c r="D23" s="68"/>
      <c r="E23" s="68"/>
      <c r="F23" s="68"/>
    </row>
    <row r="24" spans="1:11" ht="28.5" customHeight="1" x14ac:dyDescent="0.25">
      <c r="A24" s="18" t="s">
        <v>30</v>
      </c>
      <c r="B24" s="18" t="s">
        <v>31</v>
      </c>
      <c r="C24" s="18" t="s">
        <v>32</v>
      </c>
      <c r="D24" s="56" t="s">
        <v>33</v>
      </c>
      <c r="E24" s="56"/>
      <c r="F24" s="18" t="s">
        <v>5</v>
      </c>
    </row>
    <row r="25" spans="1:11" ht="33" customHeight="1" x14ac:dyDescent="0.25">
      <c r="A25" s="48">
        <v>45688</v>
      </c>
      <c r="B25" s="36">
        <v>86781.17</v>
      </c>
      <c r="C25" s="48">
        <v>45688</v>
      </c>
      <c r="D25" s="61" t="s">
        <v>102</v>
      </c>
      <c r="E25" s="62"/>
      <c r="F25" s="36">
        <v>86781.17</v>
      </c>
      <c r="J25" s="20"/>
    </row>
    <row r="26" spans="1:11" ht="27" customHeight="1" x14ac:dyDescent="0.25">
      <c r="A26" s="48"/>
      <c r="B26" s="36"/>
      <c r="C26" s="48"/>
      <c r="D26" s="63"/>
      <c r="E26" s="63"/>
      <c r="F26" s="36"/>
      <c r="I26" s="21"/>
      <c r="J26" s="20"/>
      <c r="K26" s="20"/>
    </row>
    <row r="27" spans="1:11" ht="27" customHeight="1" x14ac:dyDescent="0.25">
      <c r="A27" s="48"/>
      <c r="B27" s="36"/>
      <c r="C27" s="48"/>
      <c r="D27" s="63"/>
      <c r="E27" s="63"/>
      <c r="F27" s="36"/>
      <c r="J27" s="20"/>
      <c r="K27" s="20"/>
    </row>
    <row r="28" spans="1:11" ht="27" customHeight="1" x14ac:dyDescent="0.25">
      <c r="A28" s="48"/>
      <c r="B28" s="36"/>
      <c r="C28" s="48"/>
      <c r="D28" s="63"/>
      <c r="E28" s="63"/>
      <c r="F28" s="36"/>
      <c r="J28" s="20"/>
      <c r="K28" s="20"/>
    </row>
    <row r="29" spans="1:11" x14ac:dyDescent="0.25">
      <c r="A29" s="54" t="s">
        <v>72</v>
      </c>
      <c r="B29" s="54"/>
      <c r="C29" s="54"/>
      <c r="D29" s="54"/>
      <c r="E29" s="54"/>
      <c r="F29" s="36">
        <v>88423.46</v>
      </c>
      <c r="J29" s="20"/>
      <c r="K29" s="20"/>
    </row>
    <row r="30" spans="1:11" x14ac:dyDescent="0.25">
      <c r="A30" s="54" t="s">
        <v>34</v>
      </c>
      <c r="B30" s="54"/>
      <c r="C30" s="54"/>
      <c r="D30" s="54"/>
      <c r="E30" s="54"/>
      <c r="F30" s="8">
        <f>SUM(F25:F28)</f>
        <v>86781.17</v>
      </c>
      <c r="J30" s="20"/>
      <c r="K30" s="20"/>
    </row>
    <row r="31" spans="1:11" x14ac:dyDescent="0.25">
      <c r="A31" s="54" t="s">
        <v>35</v>
      </c>
      <c r="B31" s="54"/>
      <c r="C31" s="54"/>
      <c r="D31" s="54"/>
      <c r="E31" s="54"/>
      <c r="F31" s="36">
        <v>658.04</v>
      </c>
      <c r="H31" s="43" t="s">
        <v>87</v>
      </c>
      <c r="J31" s="20"/>
      <c r="K31" s="20"/>
    </row>
    <row r="32" spans="1:11" x14ac:dyDescent="0.25">
      <c r="A32" s="54" t="s">
        <v>36</v>
      </c>
      <c r="B32" s="54"/>
      <c r="C32" s="54"/>
      <c r="D32" s="54"/>
      <c r="E32" s="54"/>
      <c r="F32" s="8">
        <v>0</v>
      </c>
      <c r="J32" s="20"/>
      <c r="K32" s="20"/>
    </row>
    <row r="33" spans="1:11" x14ac:dyDescent="0.25">
      <c r="A33" s="54" t="s">
        <v>37</v>
      </c>
      <c r="B33" s="54"/>
      <c r="C33" s="54"/>
      <c r="D33" s="54"/>
      <c r="E33" s="54"/>
      <c r="F33" s="8">
        <f>F29+F30+F31+F32</f>
        <v>175862.67</v>
      </c>
      <c r="J33" s="20"/>
      <c r="K33" s="20"/>
    </row>
    <row r="34" spans="1:11" x14ac:dyDescent="0.25">
      <c r="A34" s="54" t="s">
        <v>73</v>
      </c>
      <c r="B34" s="54"/>
      <c r="C34" s="54"/>
      <c r="D34" s="54"/>
      <c r="E34" s="54"/>
      <c r="F34" s="8">
        <v>0</v>
      </c>
      <c r="K34" s="20"/>
    </row>
    <row r="35" spans="1:11" x14ac:dyDescent="0.25">
      <c r="A35" s="54" t="s">
        <v>38</v>
      </c>
      <c r="B35" s="54"/>
      <c r="C35" s="54"/>
      <c r="D35" s="54"/>
      <c r="E35" s="54"/>
      <c r="F35" s="7">
        <f>F33+F34</f>
        <v>175862.67</v>
      </c>
      <c r="G35" s="21"/>
      <c r="I35" s="21"/>
      <c r="K35" s="20"/>
    </row>
    <row r="36" spans="1:11" ht="9.75" customHeight="1" x14ac:dyDescent="0.25">
      <c r="A36" s="11" t="s">
        <v>39</v>
      </c>
      <c r="B36" s="2"/>
      <c r="C36" s="2"/>
      <c r="I36" s="21"/>
      <c r="K36" s="20"/>
    </row>
    <row r="37" spans="1:11" ht="11.25" customHeight="1" x14ac:dyDescent="0.25">
      <c r="A37" s="11" t="s">
        <v>40</v>
      </c>
      <c r="B37" s="2"/>
      <c r="C37" s="2"/>
      <c r="K37" s="20"/>
    </row>
    <row r="38" spans="1:11" ht="10.5" customHeight="1" x14ac:dyDescent="0.25">
      <c r="A38" s="11" t="s">
        <v>67</v>
      </c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20.100000000000001" customHeight="1" x14ac:dyDescent="0.25">
      <c r="A50" s="64" t="s">
        <v>85</v>
      </c>
      <c r="B50" s="64"/>
      <c r="C50" s="64"/>
      <c r="D50" s="64"/>
      <c r="E50" s="64"/>
      <c r="F50" s="64"/>
    </row>
    <row r="51" spans="1:11" ht="13.5" customHeight="1" x14ac:dyDescent="0.25">
      <c r="A51" s="35"/>
      <c r="B51" s="35"/>
      <c r="C51" s="35"/>
      <c r="D51" s="35"/>
      <c r="E51" s="35"/>
      <c r="F51" s="35"/>
    </row>
    <row r="52" spans="1:11" ht="16.5" customHeight="1" x14ac:dyDescent="0.25">
      <c r="A52" s="64" t="s">
        <v>74</v>
      </c>
      <c r="B52" s="64"/>
      <c r="C52" s="64"/>
      <c r="D52" s="64"/>
      <c r="E52" s="64"/>
      <c r="F52" s="64"/>
    </row>
    <row r="53" spans="1:11" ht="16.5" customHeight="1" x14ac:dyDescent="0.25">
      <c r="A53" s="64" t="s">
        <v>0</v>
      </c>
      <c r="B53" s="64"/>
      <c r="C53" s="64"/>
      <c r="D53" s="64"/>
      <c r="E53" s="64"/>
      <c r="F53" s="64"/>
    </row>
    <row r="54" spans="1:11" ht="9.75" customHeight="1" x14ac:dyDescent="0.25">
      <c r="A54" s="35"/>
      <c r="B54" s="35"/>
      <c r="C54" s="35"/>
      <c r="D54" s="35"/>
      <c r="E54" s="35"/>
      <c r="F54" s="35"/>
    </row>
    <row r="55" spans="1:11" ht="13.5" customHeight="1" x14ac:dyDescent="0.25">
      <c r="A55" s="64" t="s">
        <v>83</v>
      </c>
      <c r="B55" s="64"/>
      <c r="C55" s="64"/>
      <c r="D55" s="64"/>
      <c r="E55" s="64"/>
      <c r="F55" s="64"/>
    </row>
    <row r="56" spans="1:11" ht="13.5" customHeight="1" x14ac:dyDescent="0.25"/>
    <row r="57" spans="1:11" ht="38.25" customHeight="1" x14ac:dyDescent="0.25">
      <c r="A57" s="73" t="s">
        <v>103</v>
      </c>
      <c r="B57" s="73"/>
      <c r="C57" s="73"/>
      <c r="D57" s="73"/>
      <c r="E57" s="73"/>
      <c r="F57" s="73"/>
    </row>
    <row r="58" spans="1:11" ht="9.75" customHeight="1" x14ac:dyDescent="0.25"/>
    <row r="59" spans="1:11" ht="15.75" customHeight="1" x14ac:dyDescent="0.25">
      <c r="A59" s="55" t="s">
        <v>76</v>
      </c>
      <c r="B59" s="55"/>
      <c r="C59" s="55"/>
      <c r="D59" s="55"/>
      <c r="E59" s="55"/>
      <c r="F59" s="55"/>
    </row>
    <row r="60" spans="1:11" ht="12" customHeight="1" x14ac:dyDescent="0.25">
      <c r="A60" s="78" t="s">
        <v>41</v>
      </c>
      <c r="B60" s="78"/>
      <c r="C60" s="78"/>
      <c r="D60" s="78"/>
      <c r="E60" s="78"/>
      <c r="F60" s="78"/>
    </row>
    <row r="61" spans="1:11" ht="68.25" x14ac:dyDescent="0.25">
      <c r="A61" s="15" t="s">
        <v>42</v>
      </c>
      <c r="B61" s="15" t="s">
        <v>43</v>
      </c>
      <c r="C61" s="15" t="s">
        <v>44</v>
      </c>
      <c r="D61" s="15" t="s">
        <v>45</v>
      </c>
      <c r="E61" s="15" t="s">
        <v>77</v>
      </c>
      <c r="F61" s="15" t="s">
        <v>46</v>
      </c>
    </row>
    <row r="62" spans="1:11" ht="20.100000000000001" customHeight="1" x14ac:dyDescent="0.25">
      <c r="A62" s="12" t="s">
        <v>20</v>
      </c>
      <c r="B62" s="40">
        <v>0</v>
      </c>
      <c r="C62" s="40">
        <v>0</v>
      </c>
      <c r="D62" s="40">
        <v>0</v>
      </c>
      <c r="E62" s="40">
        <f>C62+D62</f>
        <v>0</v>
      </c>
      <c r="F62" s="10">
        <v>0</v>
      </c>
    </row>
    <row r="63" spans="1:11" ht="20.100000000000001" customHeight="1" x14ac:dyDescent="0.25">
      <c r="A63" s="12" t="s">
        <v>22</v>
      </c>
      <c r="B63" s="40">
        <v>0</v>
      </c>
      <c r="C63" s="40">
        <v>0</v>
      </c>
      <c r="D63" s="40">
        <v>0</v>
      </c>
      <c r="E63" s="40">
        <f t="shared" ref="E63:E78" si="0">C63+D63</f>
        <v>0</v>
      </c>
      <c r="F63" s="10">
        <v>0</v>
      </c>
    </row>
    <row r="64" spans="1:11" ht="20.100000000000001" customHeight="1" x14ac:dyDescent="0.25">
      <c r="A64" s="12" t="s">
        <v>18</v>
      </c>
      <c r="B64" s="40">
        <v>0</v>
      </c>
      <c r="C64" s="40">
        <v>0</v>
      </c>
      <c r="D64" s="40">
        <v>0</v>
      </c>
      <c r="E64" s="40">
        <f t="shared" si="0"/>
        <v>0</v>
      </c>
      <c r="F64" s="10">
        <v>0</v>
      </c>
    </row>
    <row r="65" spans="1:9" ht="20.100000000000001" customHeight="1" x14ac:dyDescent="0.25">
      <c r="A65" s="12" t="s">
        <v>68</v>
      </c>
      <c r="B65" s="40">
        <v>0</v>
      </c>
      <c r="C65" s="40">
        <v>0</v>
      </c>
      <c r="D65" s="40">
        <v>0</v>
      </c>
      <c r="E65" s="40">
        <f t="shared" si="0"/>
        <v>0</v>
      </c>
      <c r="F65" s="10">
        <v>0</v>
      </c>
      <c r="I65" s="34"/>
    </row>
    <row r="66" spans="1:9" ht="20.100000000000001" customHeight="1" x14ac:dyDescent="0.25">
      <c r="A66" s="12" t="s">
        <v>19</v>
      </c>
      <c r="B66" s="40">
        <v>0</v>
      </c>
      <c r="C66" s="40">
        <v>0</v>
      </c>
      <c r="D66" s="40">
        <v>0</v>
      </c>
      <c r="E66" s="40">
        <f t="shared" si="0"/>
        <v>0</v>
      </c>
      <c r="F66" s="10">
        <v>0</v>
      </c>
      <c r="I66" s="34"/>
    </row>
    <row r="67" spans="1:9" ht="20.100000000000001" customHeight="1" x14ac:dyDescent="0.25">
      <c r="A67" s="14" t="s">
        <v>23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47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</row>
    <row r="69" spans="1:9" ht="20.100000000000001" customHeight="1" x14ac:dyDescent="0.25">
      <c r="A69" s="14" t="s">
        <v>21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8"/>
    </row>
    <row r="70" spans="1:9" ht="20.100000000000001" customHeight="1" x14ac:dyDescent="0.25">
      <c r="A70" s="12" t="s">
        <v>48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24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2" t="s">
        <v>49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50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  <c r="I73" s="34"/>
    </row>
    <row r="74" spans="1:9" ht="20.100000000000001" customHeight="1" x14ac:dyDescent="0.25">
      <c r="A74" s="14" t="s">
        <v>51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  <c r="I74" s="34"/>
    </row>
    <row r="75" spans="1:9" ht="22.5" customHeight="1" x14ac:dyDescent="0.25">
      <c r="A75" s="12" t="s">
        <v>52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3.25" customHeight="1" x14ac:dyDescent="0.25">
      <c r="A76" s="14" t="s">
        <v>53</v>
      </c>
      <c r="B76" s="40">
        <v>159.9</v>
      </c>
      <c r="C76" s="40">
        <v>0</v>
      </c>
      <c r="D76" s="40">
        <v>159.9</v>
      </c>
      <c r="E76" s="40">
        <f t="shared" si="0"/>
        <v>159.9</v>
      </c>
      <c r="F76" s="10">
        <v>0</v>
      </c>
      <c r="I76" s="34"/>
    </row>
    <row r="77" spans="1:9" ht="20.100000000000001" customHeight="1" x14ac:dyDescent="0.25">
      <c r="A77" s="12" t="s">
        <v>25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0.100000000000001" customHeight="1" x14ac:dyDescent="0.25">
      <c r="A78" s="23" t="s">
        <v>6</v>
      </c>
      <c r="B78" s="24">
        <f>SUM(B62:B77)</f>
        <v>159.9</v>
      </c>
      <c r="C78" s="24">
        <f>SUM(C62:C77)</f>
        <v>0</v>
      </c>
      <c r="D78" s="24">
        <f>SUM(D62:D77)</f>
        <v>159.9</v>
      </c>
      <c r="E78" s="24">
        <f t="shared" si="0"/>
        <v>159.9</v>
      </c>
      <c r="F78" s="24">
        <f>SUM(F62:F77)</f>
        <v>0</v>
      </c>
      <c r="I78" s="34"/>
    </row>
    <row r="79" spans="1:9" x14ac:dyDescent="0.25">
      <c r="A79" s="16" t="s">
        <v>54</v>
      </c>
      <c r="I79" s="34"/>
    </row>
    <row r="80" spans="1:9" x14ac:dyDescent="0.25">
      <c r="A80" s="3" t="s">
        <v>55</v>
      </c>
      <c r="B80" s="3"/>
      <c r="C80" s="3"/>
      <c r="D80" s="3"/>
      <c r="E80" s="3"/>
      <c r="F80" s="3"/>
      <c r="I80" s="34"/>
    </row>
    <row r="81" spans="1:9" x14ac:dyDescent="0.25">
      <c r="A81" s="3" t="s">
        <v>56</v>
      </c>
      <c r="B81" s="3"/>
      <c r="C81" s="3"/>
      <c r="D81" s="3"/>
      <c r="E81" s="3"/>
      <c r="F81" s="3"/>
      <c r="I81" s="34"/>
    </row>
    <row r="82" spans="1:9" x14ac:dyDescent="0.25">
      <c r="A82" s="3" t="s">
        <v>57</v>
      </c>
      <c r="B82" s="3"/>
      <c r="C82" s="3"/>
      <c r="D82" s="3"/>
      <c r="E82" s="3"/>
      <c r="F82" s="3"/>
      <c r="I82" s="34"/>
    </row>
    <row r="83" spans="1:9" ht="26.25" customHeight="1" x14ac:dyDescent="0.25">
      <c r="A83" s="80" t="s">
        <v>58</v>
      </c>
      <c r="B83" s="80"/>
      <c r="C83" s="80"/>
      <c r="D83" s="80"/>
      <c r="E83" s="80"/>
      <c r="F83" s="80"/>
    </row>
    <row r="84" spans="1:9" ht="44.25" customHeight="1" x14ac:dyDescent="0.25">
      <c r="A84" s="81" t="s">
        <v>69</v>
      </c>
      <c r="B84" s="81"/>
      <c r="C84" s="81"/>
      <c r="D84" s="81"/>
      <c r="E84" s="81"/>
      <c r="F84" s="81"/>
    </row>
    <row r="85" spans="1:9" x14ac:dyDescent="0.25">
      <c r="A85" s="3" t="s">
        <v>59</v>
      </c>
      <c r="B85" s="3"/>
      <c r="C85" s="3"/>
      <c r="D85" s="3"/>
      <c r="E85" s="3"/>
      <c r="F85" s="3"/>
    </row>
    <row r="90" spans="1:9" ht="20.100000000000001" customHeight="1" x14ac:dyDescent="0.25">
      <c r="A90" s="64" t="s">
        <v>85</v>
      </c>
      <c r="B90" s="64"/>
      <c r="C90" s="64"/>
      <c r="D90" s="64"/>
      <c r="E90" s="64"/>
      <c r="F90" s="64"/>
    </row>
    <row r="91" spans="1:9" ht="9" customHeight="1" x14ac:dyDescent="0.25">
      <c r="A91" s="35"/>
      <c r="B91" s="35"/>
      <c r="C91" s="35"/>
      <c r="D91" s="35"/>
      <c r="E91" s="35"/>
      <c r="F91" s="35"/>
    </row>
    <row r="92" spans="1:9" ht="20.100000000000001" customHeight="1" x14ac:dyDescent="0.25">
      <c r="A92" s="64" t="s">
        <v>74</v>
      </c>
      <c r="B92" s="64"/>
      <c r="C92" s="64"/>
      <c r="D92" s="64"/>
      <c r="E92" s="64"/>
      <c r="F92" s="64"/>
    </row>
    <row r="93" spans="1:9" ht="20.100000000000001" customHeight="1" x14ac:dyDescent="0.25">
      <c r="A93" s="64" t="s">
        <v>0</v>
      </c>
      <c r="B93" s="64"/>
      <c r="C93" s="64"/>
      <c r="D93" s="64"/>
      <c r="E93" s="64"/>
      <c r="F93" s="64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64" t="s">
        <v>83</v>
      </c>
      <c r="B95" s="64"/>
      <c r="C95" s="64"/>
      <c r="D95" s="64"/>
      <c r="E95" s="64"/>
      <c r="F95" s="64"/>
    </row>
    <row r="98" spans="1:10" ht="20.100000000000001" customHeight="1" x14ac:dyDescent="0.25">
      <c r="A98" s="82" t="s">
        <v>60</v>
      </c>
      <c r="B98" s="83"/>
      <c r="C98" s="83"/>
      <c r="D98" s="83"/>
      <c r="E98" s="84"/>
      <c r="F98" s="19"/>
    </row>
    <row r="99" spans="1:10" ht="20.100000000000001" customHeight="1" x14ac:dyDescent="0.25">
      <c r="A99" s="70" t="s">
        <v>61</v>
      </c>
      <c r="B99" s="71"/>
      <c r="C99" s="71"/>
      <c r="D99" s="71"/>
      <c r="E99" s="72"/>
      <c r="F99" s="10">
        <f>F35</f>
        <v>175862.67</v>
      </c>
    </row>
    <row r="100" spans="1:10" ht="20.100000000000001" customHeight="1" x14ac:dyDescent="0.25">
      <c r="A100" s="70" t="s">
        <v>62</v>
      </c>
      <c r="B100" s="71"/>
      <c r="C100" s="71"/>
      <c r="D100" s="71"/>
      <c r="E100" s="72"/>
      <c r="F100" s="10">
        <f>C78+D78</f>
        <v>159.9</v>
      </c>
    </row>
    <row r="101" spans="1:10" ht="20.100000000000001" customHeight="1" x14ac:dyDescent="0.25">
      <c r="A101" s="70" t="s">
        <v>63</v>
      </c>
      <c r="B101" s="71"/>
      <c r="C101" s="71"/>
      <c r="D101" s="71"/>
      <c r="E101" s="72"/>
      <c r="F101" s="10">
        <f>F33-(F100-F34)</f>
        <v>175702.77000000002</v>
      </c>
      <c r="I101" s="20"/>
    </row>
    <row r="102" spans="1:10" ht="20.100000000000001" customHeight="1" x14ac:dyDescent="0.25">
      <c r="A102" s="70" t="s">
        <v>64</v>
      </c>
      <c r="B102" s="71"/>
      <c r="C102" s="71"/>
      <c r="D102" s="71"/>
      <c r="E102" s="72"/>
      <c r="F102" s="10">
        <v>0</v>
      </c>
      <c r="I102" s="20"/>
      <c r="J102" s="34"/>
    </row>
    <row r="103" spans="1:10" ht="20.100000000000001" customHeight="1" x14ac:dyDescent="0.25">
      <c r="A103" s="70" t="s">
        <v>75</v>
      </c>
      <c r="B103" s="71"/>
      <c r="C103" s="71"/>
      <c r="D103" s="71"/>
      <c r="E103" s="72"/>
      <c r="F103" s="10">
        <f>F101-F102</f>
        <v>175702.77000000002</v>
      </c>
      <c r="I103" s="20"/>
      <c r="J103" s="34"/>
    </row>
    <row r="104" spans="1:10" x14ac:dyDescent="0.25">
      <c r="I104" s="20"/>
    </row>
    <row r="105" spans="1:10" x14ac:dyDescent="0.25">
      <c r="I105" s="34"/>
    </row>
    <row r="106" spans="1:10" ht="15" customHeight="1" x14ac:dyDescent="0.25">
      <c r="A106" s="79" t="s">
        <v>86</v>
      </c>
      <c r="B106" s="79"/>
      <c r="C106" s="79"/>
      <c r="D106" s="79"/>
      <c r="E106" s="79"/>
      <c r="F106" s="79"/>
      <c r="I106" s="21"/>
    </row>
    <row r="107" spans="1:10" ht="30" customHeight="1" x14ac:dyDescent="0.25">
      <c r="A107" s="79"/>
      <c r="B107" s="79"/>
      <c r="C107" s="79"/>
      <c r="D107" s="79"/>
      <c r="E107" s="79"/>
      <c r="F107" s="79"/>
    </row>
    <row r="108" spans="1:10" x14ac:dyDescent="0.25">
      <c r="I108" s="21"/>
      <c r="J108" s="20"/>
    </row>
    <row r="109" spans="1:10" x14ac:dyDescent="0.25">
      <c r="A109" t="s">
        <v>104</v>
      </c>
      <c r="I109" s="21"/>
      <c r="J109" s="20"/>
    </row>
    <row r="110" spans="1:10" x14ac:dyDescent="0.25">
      <c r="I110" s="21"/>
      <c r="J110" s="20"/>
    </row>
    <row r="111" spans="1:10" x14ac:dyDescent="0.25">
      <c r="I111" s="21"/>
      <c r="J111" s="20"/>
    </row>
    <row r="112" spans="1:10" x14ac:dyDescent="0.25">
      <c r="I112" s="21"/>
      <c r="J112" s="20"/>
    </row>
    <row r="113" spans="1:10" x14ac:dyDescent="0.25">
      <c r="I113" s="21"/>
      <c r="J113" s="20"/>
    </row>
    <row r="114" spans="1:10" x14ac:dyDescent="0.25">
      <c r="A114" s="17" t="s">
        <v>97</v>
      </c>
      <c r="C114" s="17" t="s">
        <v>98</v>
      </c>
      <c r="I114" s="21"/>
      <c r="J114" s="20"/>
    </row>
    <row r="115" spans="1:10" x14ac:dyDescent="0.25">
      <c r="A115" s="17" t="s">
        <v>7</v>
      </c>
      <c r="C115" s="17" t="s">
        <v>99</v>
      </c>
      <c r="I115" s="21"/>
      <c r="J115" s="20"/>
    </row>
    <row r="116" spans="1:10" x14ac:dyDescent="0.25">
      <c r="I116" s="21"/>
      <c r="J116" s="21"/>
    </row>
    <row r="117" spans="1:10" x14ac:dyDescent="0.25">
      <c r="I117" s="21"/>
    </row>
    <row r="119" spans="1:10" x14ac:dyDescent="0.25">
      <c r="I119" s="20"/>
    </row>
    <row r="120" spans="1:10" x14ac:dyDescent="0.25">
      <c r="I120" s="21"/>
    </row>
    <row r="121" spans="1:10" x14ac:dyDescent="0.25">
      <c r="I121" s="21"/>
    </row>
  </sheetData>
  <mergeCells count="48">
    <mergeCell ref="A106:F107"/>
    <mergeCell ref="A92:F92"/>
    <mergeCell ref="A93:F93"/>
    <mergeCell ref="A83:F83"/>
    <mergeCell ref="A30:E30"/>
    <mergeCell ref="A31:E31"/>
    <mergeCell ref="A84:F84"/>
    <mergeCell ref="A103:E103"/>
    <mergeCell ref="A98:E98"/>
    <mergeCell ref="A99:E99"/>
    <mergeCell ref="A100:E100"/>
    <mergeCell ref="A101:E101"/>
    <mergeCell ref="C19:D19"/>
    <mergeCell ref="C20:D20"/>
    <mergeCell ref="E19:F19"/>
    <mergeCell ref="A102:E102"/>
    <mergeCell ref="A52:F52"/>
    <mergeCell ref="A95:F95"/>
    <mergeCell ref="A57:F57"/>
    <mergeCell ref="E22:F22"/>
    <mergeCell ref="A50:F50"/>
    <mergeCell ref="A90:F90"/>
    <mergeCell ref="C22:D22"/>
    <mergeCell ref="A55:F55"/>
    <mergeCell ref="A23:F23"/>
    <mergeCell ref="D28:E28"/>
    <mergeCell ref="A60:F60"/>
    <mergeCell ref="A53:F53"/>
    <mergeCell ref="A1:F1"/>
    <mergeCell ref="A3:F3"/>
    <mergeCell ref="A4:F4"/>
    <mergeCell ref="B14:F14"/>
    <mergeCell ref="C18:D18"/>
    <mergeCell ref="E18:F18"/>
    <mergeCell ref="A6:F6"/>
    <mergeCell ref="E20:F20"/>
    <mergeCell ref="A33:E33"/>
    <mergeCell ref="A59:F59"/>
    <mergeCell ref="A32:E32"/>
    <mergeCell ref="D24:E24"/>
    <mergeCell ref="C21:D21"/>
    <mergeCell ref="E21:F21"/>
    <mergeCell ref="A29:E29"/>
    <mergeCell ref="A34:E34"/>
    <mergeCell ref="A35:E35"/>
    <mergeCell ref="D25:E25"/>
    <mergeCell ref="D26:E26"/>
    <mergeCell ref="D27:E27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31DF-58A7-4F73-AA9E-0ACF9CCB1273}">
  <dimension ref="A1:H14"/>
  <sheetViews>
    <sheetView zoomScaleNormal="100" workbookViewId="0">
      <selection activeCell="C19" sqref="C19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55" t="s">
        <v>85</v>
      </c>
      <c r="B1" s="55"/>
      <c r="C1" s="55"/>
      <c r="D1" s="55"/>
      <c r="E1" s="55"/>
      <c r="F1" s="55"/>
      <c r="G1" s="96"/>
      <c r="H1" s="5"/>
    </row>
    <row r="2" spans="1:8" x14ac:dyDescent="0.25">
      <c r="A2" s="55" t="s">
        <v>8</v>
      </c>
      <c r="B2" s="55"/>
      <c r="C2" s="55"/>
      <c r="D2" s="55"/>
      <c r="E2" s="55"/>
      <c r="F2" s="55"/>
      <c r="G2" s="96"/>
      <c r="H2" s="5"/>
    </row>
    <row r="3" spans="1:8" x14ac:dyDescent="0.25">
      <c r="A3" s="55" t="s">
        <v>0</v>
      </c>
      <c r="B3" s="55"/>
      <c r="C3" s="55"/>
      <c r="D3" s="55"/>
      <c r="E3" s="55"/>
      <c r="F3" s="55"/>
      <c r="G3" s="96"/>
      <c r="H3" s="5"/>
    </row>
    <row r="4" spans="1:8" x14ac:dyDescent="0.25">
      <c r="A4" s="86"/>
      <c r="B4" s="87"/>
      <c r="C4" s="87"/>
      <c r="D4" s="87"/>
      <c r="E4" s="87"/>
      <c r="F4" s="87"/>
      <c r="G4" s="88"/>
      <c r="H4" s="89"/>
    </row>
    <row r="5" spans="1:8" x14ac:dyDescent="0.25">
      <c r="A5" s="90" t="s">
        <v>83</v>
      </c>
      <c r="B5" s="90"/>
      <c r="C5" s="90"/>
      <c r="D5" s="90"/>
      <c r="E5" s="90"/>
      <c r="F5" s="90"/>
      <c r="G5" s="91"/>
      <c r="H5" s="5"/>
    </row>
    <row r="6" spans="1:8" x14ac:dyDescent="0.25">
      <c r="A6" s="92"/>
      <c r="B6" s="93"/>
      <c r="C6" s="93"/>
      <c r="D6" s="93"/>
      <c r="E6" s="93"/>
      <c r="F6" s="93"/>
      <c r="G6" s="94"/>
      <c r="H6" s="95"/>
    </row>
    <row r="7" spans="1:8" x14ac:dyDescent="0.25">
      <c r="A7" s="97" t="s">
        <v>9</v>
      </c>
      <c r="B7" s="97"/>
      <c r="C7" s="97"/>
      <c r="D7" s="97"/>
      <c r="E7" s="97"/>
      <c r="F7" s="97"/>
      <c r="G7" s="96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18.75" customHeight="1" x14ac:dyDescent="0.25">
      <c r="A9" s="25">
        <v>45672</v>
      </c>
      <c r="B9" s="42" t="s">
        <v>70</v>
      </c>
      <c r="C9" s="5" t="s">
        <v>92</v>
      </c>
      <c r="D9" s="5"/>
      <c r="E9" s="28" t="s">
        <v>93</v>
      </c>
      <c r="F9" s="27" t="s">
        <v>94</v>
      </c>
      <c r="G9" s="49">
        <v>159.9</v>
      </c>
      <c r="H9" s="5">
        <v>20125</v>
      </c>
    </row>
    <row r="10" spans="1:8" ht="24.75" customHeight="1" x14ac:dyDescent="0.25">
      <c r="A10" s="37"/>
      <c r="B10" s="30"/>
      <c r="C10" s="31"/>
      <c r="D10" s="31"/>
      <c r="E10" s="32"/>
      <c r="F10" s="32"/>
      <c r="G10" s="46">
        <f>SUM(G9:G9)</f>
        <v>159.9</v>
      </c>
      <c r="H10" s="5"/>
    </row>
    <row r="12" spans="1:8" ht="15" x14ac:dyDescent="0.25">
      <c r="G12" s="52"/>
    </row>
    <row r="13" spans="1:8" x14ac:dyDescent="0.25">
      <c r="F13" s="85"/>
      <c r="G13" s="85"/>
    </row>
    <row r="14" spans="1:8" x14ac:dyDescent="0.25">
      <c r="F14" s="85"/>
      <c r="G14" s="85"/>
    </row>
  </sheetData>
  <autoFilter ref="A8:H8" xr:uid="{6FA2359B-22A2-4066-AD96-15F348A26127}"/>
  <mergeCells count="9">
    <mergeCell ref="F14:G14"/>
    <mergeCell ref="A4:H4"/>
    <mergeCell ref="A5:G5"/>
    <mergeCell ref="A6:H6"/>
    <mergeCell ref="A1:G1"/>
    <mergeCell ref="A2:G2"/>
    <mergeCell ref="A3:G3"/>
    <mergeCell ref="A7:G7"/>
    <mergeCell ref="F13:G13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2025-02-18T19:25:42Z</cp:lastPrinted>
  <dcterms:created xsi:type="dcterms:W3CDTF">2015-02-24T11:41:13Z</dcterms:created>
  <dcterms:modified xsi:type="dcterms:W3CDTF">2025-05-26T15:45:59Z</dcterms:modified>
</cp:coreProperties>
</file>