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21" documentId="13_ncr:1_{4717027F-8010-46A2-9659-EB77C3CACC95}" xr6:coauthVersionLast="47" xr6:coauthVersionMax="47" xr10:uidLastSave="{A9D45A3A-0D37-4B87-AC49-CBFBB4CCF86B}"/>
  <bookViews>
    <workbookView xWindow="-120" yWindow="-120" windowWidth="29040" windowHeight="15720" xr2:uid="{00000000-000D-0000-FFFF-FFFF00000000}"/>
  </bookViews>
  <sheets>
    <sheet name="anexo" sheetId="17" r:id="rId1"/>
    <sheet name="janeiro" sheetId="16" r:id="rId2"/>
  </sheets>
  <definedNames>
    <definedName name="_xlnm._FilterDatabase" localSheetId="1" hidden="1">janeiro!$A$1:$H$3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<sst xmlns="http://schemas.openxmlformats.org/spreadsheetml/2006/main" count="131" uniqueCount="114">
  <si>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</si>
  <si>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</si>
  <si>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</si>
  <si>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</si>
  <si>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</si>
  <si>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</si>
  <si>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</si>
  <si>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</si>
  <si>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</si>
  <si>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</si>
  <si>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</si>
  <si>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</si>
  <si>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</si>
  <si>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</si>
  <si>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</si>
  <si>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</si>
  <si>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</si>
  <si>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</si>
  <si>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</si>
  <si>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</si>
  <si>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</si>
  <si>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</si>
  <si>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</si>
  <si>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</si>
  <si>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</si>
  <si>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</si>
  <si>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</si>
  <si>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</si>
  <si>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</si>
  <si>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</si>
  <si>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</si>
  <si>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</si>
  <si>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</si>
  <si>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</si>
  <si>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</si>
  <si>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</si>
  <si>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</si>
  <si>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</si>
  <si>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</si>
  <si>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</si>
  <si>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</si>
  <si>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</si>
  <si>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</si>
  <si>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</si>
  <si>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</si>
  <si>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</si>
  <si>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</si>
  <si>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</si>
  <si>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</si>
  <si>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</si>
  <si>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</si>
  <si>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</si>
  <si>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</si>
  <si>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</si>
  <si>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</si>
  <si>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</si>
  <si>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</si>
  <si>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</si>
  <si>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</si>
  <si>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</si>
  <si>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</si>
  <si>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</si>
  <si>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</si>
  <si>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</si>
  <si>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</si>
  <si>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</si>
  <si>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</si>
  <si>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</si>
  <si>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</si>
  <si>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</si>
  <si>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</si>
  <si>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</si>
  <si>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</si>
  <si>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</si>
  <si>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</si>
  <si>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</si>
  <si>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</si>
  <si>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</si>
  <si>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</si>
  <si>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</si>
  <si>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</si>
  <si>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</si>
  <si>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</si>
  <si>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</si>
  <si>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</si>
  <si>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</si>
  <si>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</si>
  <si>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</si>
  <si>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</si>
  <si>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</si>
  <si>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</si>
  <si>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</si>
  <si>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</si>
  <si>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</si>
  <si>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</si>
  <si>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</si>
  <si>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</si>
  <si>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</si>
  <si>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</si>
  <si>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</si>
  <si>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</si>
  <si>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</si>
  <si>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</si>
  <si>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</si>
  <si>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</si>
  <si>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</si>
  <si>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</si>
  <si>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</si>
  <si>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</si>
  <si>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</si>
  <si>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</si>
  <si>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</si>
  <si>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Guararema, 03 de fevereiro de 2025</t>
  </si>
  <si>
    <t>O signatário, na qualidade de representante da Santa Casa de Misericórdia de Guararem vem indicar, na forma abaixo detalhada, as despesas incorridas e pagas no exercício/2025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</si>
</sst>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26" zoomScaleNormal="100" workbookViewId="0">
      <selection activeCell="G26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4" t="s">
        <v>82</v>
      </c>
      <c r="B1" s="74"/>
      <c r="C1" s="74"/>
      <c r="D1" s="74"/>
      <c r="E1" s="74"/>
      <c r="F1" s="74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4" t="s">
        <v>83</v>
      </c>
      <c r="B3" s="74"/>
      <c r="C3" s="74"/>
      <c r="D3" s="74"/>
      <c r="E3" s="74"/>
      <c r="F3" s="74"/>
    </row>
    <row r="4" spans="1:8" x14ac:dyDescent="0.25">
      <c r="A4" s="74" t="s">
        <v>0</v>
      </c>
      <c r="B4" s="74"/>
      <c r="C4" s="74"/>
      <c r="D4" s="74"/>
      <c r="E4" s="74"/>
      <c r="F4" s="74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4" t="s">
        <v>54</v>
      </c>
      <c r="B6" s="74"/>
      <c r="C6" s="74"/>
      <c r="D6" s="74"/>
      <c r="E6" s="74"/>
      <c r="F6" s="74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97" t="s">
        <v>66</v>
      </c>
      <c r="C8" s="97"/>
      <c r="D8" s="97"/>
      <c r="E8" s="97"/>
      <c r="F8" s="9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96" t="s">
        <v>90</v>
      </c>
      <c r="C15" s="96"/>
      <c r="D15" s="96"/>
      <c r="E15" s="96"/>
      <c r="F15" s="96"/>
      <c r="H15" s="53"/>
    </row>
    <row r="16" spans="1:8" x14ac:dyDescent="0.25">
      <c r="A16" s="9" t="s">
        <v>4</v>
      </c>
      <c r="B16" s="57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86" t="s">
        <v>7</v>
      </c>
      <c r="D19" s="86"/>
      <c r="E19" s="86" t="s">
        <v>8</v>
      </c>
      <c r="F19" s="86"/>
    </row>
    <row r="20" spans="1:8" x14ac:dyDescent="0.25">
      <c r="A20" s="13" t="s">
        <v>89</v>
      </c>
      <c r="B20" s="16">
        <v>43844</v>
      </c>
      <c r="C20" s="67" t="s">
        <v>76</v>
      </c>
      <c r="D20" s="67"/>
      <c r="E20" s="94">
        <v>3710326.08</v>
      </c>
      <c r="F20" s="94"/>
    </row>
    <row r="21" spans="1:8" x14ac:dyDescent="0.25">
      <c r="A21" s="2" t="s">
        <v>93</v>
      </c>
      <c r="B21" s="16">
        <v>43915</v>
      </c>
      <c r="C21" s="66" t="s">
        <v>91</v>
      </c>
      <c r="D21" s="67"/>
      <c r="E21" s="94">
        <v>211280</v>
      </c>
      <c r="F21" s="94"/>
    </row>
    <row r="22" spans="1:8" x14ac:dyDescent="0.25">
      <c r="A22" s="2" t="s">
        <v>94</v>
      </c>
      <c r="B22" s="16">
        <v>44209</v>
      </c>
      <c r="C22" s="66" t="s">
        <v>95</v>
      </c>
      <c r="D22" s="67"/>
      <c r="E22" s="94">
        <v>3834753.12</v>
      </c>
      <c r="F22" s="94"/>
    </row>
    <row r="23" spans="1:8" x14ac:dyDescent="0.25">
      <c r="A23" s="2" t="s">
        <v>96</v>
      </c>
      <c r="B23" s="16">
        <v>44264</v>
      </c>
      <c r="C23" s="66" t="s">
        <v>95</v>
      </c>
      <c r="D23" s="67"/>
      <c r="E23" s="94">
        <v>99900</v>
      </c>
      <c r="F23" s="94"/>
    </row>
    <row r="24" spans="1:8" ht="12.75" customHeight="1" x14ac:dyDescent="0.25">
      <c r="A24" s="2" t="s">
        <v>97</v>
      </c>
      <c r="B24" s="16">
        <v>44349</v>
      </c>
      <c r="C24" s="66" t="s">
        <v>95</v>
      </c>
      <c r="D24" s="67"/>
      <c r="E24" s="94">
        <v>198498.3</v>
      </c>
      <c r="F24" s="94"/>
      <c r="G24" s="15"/>
    </row>
    <row r="25" spans="1:8" x14ac:dyDescent="0.25">
      <c r="A25" s="2" t="s">
        <v>102</v>
      </c>
      <c r="B25" s="16">
        <v>44438</v>
      </c>
      <c r="C25" s="66" t="s">
        <v>95</v>
      </c>
      <c r="D25" s="67"/>
      <c r="E25" s="94">
        <v>220000</v>
      </c>
      <c r="F25" s="94"/>
    </row>
    <row r="26" spans="1:8" ht="13.5" customHeight="1" x14ac:dyDescent="0.25">
      <c r="A26" s="2" t="s">
        <v>98</v>
      </c>
      <c r="B26" s="16">
        <v>44473</v>
      </c>
      <c r="C26" s="66" t="s">
        <v>95</v>
      </c>
      <c r="D26" s="67"/>
      <c r="E26" s="94">
        <v>57449.22</v>
      </c>
      <c r="F26" s="94"/>
    </row>
    <row r="27" spans="1:8" ht="15.75" customHeight="1" x14ac:dyDescent="0.25">
      <c r="A27" s="2" t="s">
        <v>99</v>
      </c>
      <c r="B27" s="16">
        <v>44571</v>
      </c>
      <c r="C27" s="66" t="s">
        <v>100</v>
      </c>
      <c r="D27" s="67"/>
      <c r="E27" s="94">
        <v>4244903.6399999997</v>
      </c>
      <c r="F27" s="94"/>
    </row>
    <row r="28" spans="1:8" x14ac:dyDescent="0.25">
      <c r="A28" s="2" t="s">
        <v>101</v>
      </c>
      <c r="B28" s="16">
        <v>44649</v>
      </c>
      <c r="C28" s="66" t="s">
        <v>100</v>
      </c>
      <c r="D28" s="67"/>
      <c r="E28" s="95">
        <v>400000</v>
      </c>
      <c r="F28" s="95"/>
      <c r="H28" s="15"/>
    </row>
    <row r="29" spans="1:8" x14ac:dyDescent="0.25">
      <c r="A29" s="2" t="s">
        <v>103</v>
      </c>
      <c r="B29" s="16">
        <v>44832</v>
      </c>
      <c r="C29" s="66" t="s">
        <v>100</v>
      </c>
      <c r="D29" s="67"/>
      <c r="E29" s="94">
        <v>100000</v>
      </c>
      <c r="F29" s="94"/>
    </row>
    <row r="30" spans="1:8" x14ac:dyDescent="0.25">
      <c r="A30" s="2" t="s">
        <v>108</v>
      </c>
      <c r="B30" s="16">
        <v>44939</v>
      </c>
      <c r="C30" s="66" t="s">
        <v>111</v>
      </c>
      <c r="D30" s="67"/>
      <c r="E30" s="68">
        <v>4963646.5199999996</v>
      </c>
      <c r="F30" s="69"/>
    </row>
    <row r="31" spans="1:8" x14ac:dyDescent="0.25">
      <c r="A31" s="2" t="s">
        <v>109</v>
      </c>
      <c r="B31" s="16">
        <v>45145</v>
      </c>
      <c r="C31" s="66" t="s">
        <v>111</v>
      </c>
      <c r="D31" s="67"/>
      <c r="E31" s="68">
        <v>479933.96</v>
      </c>
      <c r="F31" s="69"/>
    </row>
    <row r="32" spans="1:8" x14ac:dyDescent="0.25">
      <c r="A32" s="2" t="s">
        <v>110</v>
      </c>
      <c r="B32" s="16">
        <v>45289</v>
      </c>
      <c r="C32" s="66" t="s">
        <v>111</v>
      </c>
      <c r="D32" s="67"/>
      <c r="E32" s="68">
        <v>29264.52</v>
      </c>
      <c r="F32" s="69"/>
    </row>
    <row r="33" spans="1:8" x14ac:dyDescent="0.25">
      <c r="A33" s="2" t="s">
        <v>106</v>
      </c>
      <c r="B33" s="16">
        <v>45303</v>
      </c>
      <c r="C33" s="66" t="s">
        <v>107</v>
      </c>
      <c r="D33" s="67"/>
      <c r="E33" s="68">
        <v>5763936.96</v>
      </c>
      <c r="F33" s="69"/>
    </row>
    <row r="34" spans="1:8" x14ac:dyDescent="0.25">
      <c r="A34" s="1"/>
      <c r="B34" s="52"/>
      <c r="C34" s="83"/>
      <c r="D34" s="84"/>
      <c r="E34" s="85"/>
      <c r="F34" s="85"/>
      <c r="G34" s="46"/>
      <c r="H34" s="46"/>
    </row>
    <row r="35" spans="1:8" ht="19.5" customHeight="1" x14ac:dyDescent="0.25">
      <c r="A35" s="86" t="s">
        <v>78</v>
      </c>
      <c r="B35" s="86"/>
      <c r="C35" s="86"/>
      <c r="D35" s="86"/>
      <c r="E35" s="86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87" t="s">
        <v>67</v>
      </c>
      <c r="B38" s="88"/>
      <c r="C38" s="89"/>
      <c r="D38" s="13"/>
      <c r="E38" s="48">
        <v>16029.43</v>
      </c>
    </row>
    <row r="39" spans="1:8" ht="23.1" customHeight="1" x14ac:dyDescent="0.25">
      <c r="A39" s="90" t="s">
        <v>14</v>
      </c>
      <c r="B39" s="90"/>
      <c r="C39" s="90"/>
      <c r="D39" s="13"/>
      <c r="E39" s="48">
        <f>E37</f>
        <v>0</v>
      </c>
    </row>
    <row r="40" spans="1:8" ht="23.1" customHeight="1" x14ac:dyDescent="0.25">
      <c r="A40" s="90" t="s">
        <v>17</v>
      </c>
      <c r="B40" s="90"/>
      <c r="C40" s="90"/>
      <c r="D40" s="13"/>
      <c r="E40" s="63">
        <v>141.79</v>
      </c>
    </row>
    <row r="41" spans="1:8" ht="16.5" customHeight="1" x14ac:dyDescent="0.25">
      <c r="A41" s="90" t="s">
        <v>68</v>
      </c>
      <c r="B41" s="90"/>
      <c r="C41" s="90"/>
      <c r="D41" s="13"/>
      <c r="E41" s="17">
        <v>0</v>
      </c>
    </row>
    <row r="42" spans="1:8" ht="23.1" customHeight="1" x14ac:dyDescent="0.25">
      <c r="A42" s="90" t="s">
        <v>15</v>
      </c>
      <c r="B42" s="90"/>
      <c r="C42" s="90"/>
      <c r="D42" s="13"/>
      <c r="E42" s="18">
        <f>E38+E39+E40+E41</f>
        <v>16171.220000000001</v>
      </c>
    </row>
    <row r="43" spans="1:8" ht="15.75" customHeight="1" x14ac:dyDescent="0.25">
      <c r="A43" s="91"/>
      <c r="B43" s="92"/>
      <c r="C43" s="93"/>
      <c r="D43" s="19"/>
      <c r="E43" s="19"/>
    </row>
    <row r="44" spans="1:8" ht="17.25" customHeight="1" x14ac:dyDescent="0.25">
      <c r="A44" s="90" t="s">
        <v>84</v>
      </c>
      <c r="B44" s="90"/>
      <c r="C44" s="90"/>
      <c r="D44" s="13"/>
      <c r="E44" s="18"/>
    </row>
    <row r="45" spans="1:8" ht="17.25" customHeight="1" x14ac:dyDescent="0.25">
      <c r="A45" s="90" t="s">
        <v>16</v>
      </c>
      <c r="B45" s="90"/>
      <c r="C45" s="90"/>
      <c r="D45" s="13"/>
      <c r="E45" s="18">
        <f>E42+E44</f>
        <v>16171.220000000001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4" t="s">
        <v>82</v>
      </c>
      <c r="B50" s="74"/>
      <c r="C50" s="74"/>
      <c r="D50" s="74"/>
      <c r="E50" s="74"/>
      <c r="F50" s="74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4" t="s">
        <v>83</v>
      </c>
      <c r="B52" s="74"/>
      <c r="C52" s="74"/>
      <c r="D52" s="74"/>
      <c r="E52" s="74"/>
      <c r="F52" s="74"/>
    </row>
    <row r="53" spans="1:7" ht="18.75" customHeight="1" x14ac:dyDescent="0.25">
      <c r="A53" s="74" t="s">
        <v>0</v>
      </c>
      <c r="B53" s="74"/>
      <c r="C53" s="74"/>
      <c r="D53" s="74"/>
      <c r="E53" s="74"/>
      <c r="F53" s="74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4" t="s">
        <v>54</v>
      </c>
      <c r="B55" s="74"/>
      <c r="C55" s="74"/>
      <c r="D55" s="74"/>
      <c r="E55" s="74"/>
      <c r="F55" s="74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75" t="s">
        <v>113</v>
      </c>
      <c r="B57" s="75"/>
      <c r="C57" s="75"/>
      <c r="D57" s="75"/>
      <c r="E57" s="75"/>
      <c r="F57" s="75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76" t="s">
        <v>80</v>
      </c>
      <c r="B59" s="76"/>
      <c r="C59" s="76"/>
      <c r="D59" s="76"/>
      <c r="E59" s="76"/>
      <c r="F59" s="76"/>
    </row>
    <row r="60" spans="1:7" ht="18.75" customHeight="1" x14ac:dyDescent="0.25">
      <c r="A60" s="77" t="s">
        <v>20</v>
      </c>
      <c r="B60" s="77"/>
      <c r="C60" s="77"/>
      <c r="D60" s="77"/>
      <c r="E60" s="77"/>
      <c r="F60" s="77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79.95</v>
      </c>
      <c r="C76" s="41">
        <v>0</v>
      </c>
      <c r="D76" s="41">
        <v>79.95</v>
      </c>
      <c r="E76" s="41">
        <f t="shared" si="0"/>
        <v>79.95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79.95</v>
      </c>
      <c r="C78" s="22">
        <f>SUM(C62:C77)</f>
        <v>0</v>
      </c>
      <c r="D78" s="22">
        <f>SUM(D62:D77)</f>
        <v>79.95</v>
      </c>
      <c r="E78" s="51">
        <f>C78+D78</f>
        <v>79.95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78" t="s">
        <v>45</v>
      </c>
      <c r="B83" s="78"/>
      <c r="C83" s="78"/>
      <c r="D83" s="78"/>
      <c r="E83" s="78"/>
      <c r="F83" s="78"/>
    </row>
    <row r="84" spans="1:12" x14ac:dyDescent="0.25">
      <c r="A84" s="79" t="s">
        <v>86</v>
      </c>
      <c r="B84" s="79"/>
      <c r="C84" s="79"/>
      <c r="D84" s="79"/>
      <c r="E84" s="79"/>
      <c r="F84" s="79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4" t="s">
        <v>82</v>
      </c>
      <c r="B89" s="74"/>
      <c r="C89" s="74"/>
      <c r="D89" s="74"/>
      <c r="E89" s="74"/>
      <c r="F89" s="74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4" t="s">
        <v>83</v>
      </c>
      <c r="B91" s="74"/>
      <c r="C91" s="74"/>
      <c r="D91" s="74"/>
      <c r="E91" s="74"/>
      <c r="F91" s="74"/>
      <c r="H91" s="15"/>
      <c r="I91" s="45"/>
    </row>
    <row r="92" spans="1:12" ht="24.75" customHeight="1" x14ac:dyDescent="0.25">
      <c r="A92" s="74" t="s">
        <v>0</v>
      </c>
      <c r="B92" s="74"/>
      <c r="C92" s="74"/>
      <c r="D92" s="74"/>
      <c r="E92" s="74"/>
      <c r="F92" s="74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4" t="s">
        <v>54</v>
      </c>
      <c r="B94" s="74"/>
      <c r="C94" s="74"/>
      <c r="D94" s="74"/>
      <c r="E94" s="74"/>
      <c r="F94" s="74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80" t="s">
        <v>48</v>
      </c>
      <c r="B97" s="81"/>
      <c r="C97" s="81"/>
      <c r="D97" s="81"/>
      <c r="E97" s="81"/>
      <c r="F97" s="82"/>
      <c r="G97" s="15"/>
      <c r="H97" s="42"/>
      <c r="I97" s="42"/>
    </row>
    <row r="98" spans="1:10" x14ac:dyDescent="0.25">
      <c r="A98" s="70" t="s">
        <v>49</v>
      </c>
      <c r="B98" s="71"/>
      <c r="C98" s="71"/>
      <c r="D98" s="71"/>
      <c r="E98" s="72"/>
      <c r="F98" s="18">
        <f>anexo!E45</f>
        <v>16171.220000000001</v>
      </c>
      <c r="H98" s="15"/>
      <c r="I98" s="42"/>
    </row>
    <row r="99" spans="1:10" x14ac:dyDescent="0.25">
      <c r="A99" s="70" t="s">
        <v>50</v>
      </c>
      <c r="B99" s="71"/>
      <c r="C99" s="71"/>
      <c r="D99" s="71"/>
      <c r="E99" s="72"/>
      <c r="F99" s="17">
        <f>anexo!C78+anexo!D78</f>
        <v>79.95</v>
      </c>
      <c r="H99" s="15"/>
      <c r="I99" s="15"/>
    </row>
    <row r="100" spans="1:10" x14ac:dyDescent="0.25">
      <c r="A100" s="70" t="s">
        <v>51</v>
      </c>
      <c r="B100" s="71"/>
      <c r="C100" s="71"/>
      <c r="D100" s="71"/>
      <c r="E100" s="72"/>
      <c r="F100" s="17">
        <f>anexo!E42-(F99-anexo!E44)</f>
        <v>16091.27</v>
      </c>
      <c r="H100" s="42"/>
    </row>
    <row r="101" spans="1:10" x14ac:dyDescent="0.25">
      <c r="A101" s="70" t="s">
        <v>52</v>
      </c>
      <c r="B101" s="71"/>
      <c r="C101" s="71"/>
      <c r="D101" s="71"/>
      <c r="E101" s="72"/>
      <c r="F101" s="17">
        <v>0</v>
      </c>
      <c r="H101" s="42"/>
    </row>
    <row r="102" spans="1:10" x14ac:dyDescent="0.25">
      <c r="A102" s="70" t="s">
        <v>79</v>
      </c>
      <c r="B102" s="71"/>
      <c r="C102" s="71"/>
      <c r="D102" s="71"/>
      <c r="E102" s="72"/>
      <c r="F102" s="17">
        <f>F100-F101</f>
        <v>16091.27</v>
      </c>
      <c r="H102" s="54"/>
    </row>
    <row r="103" spans="1:10" x14ac:dyDescent="0.25">
      <c r="H103" s="15"/>
      <c r="I103" s="15"/>
    </row>
    <row r="104" spans="1:10" x14ac:dyDescent="0.25">
      <c r="A104" s="73" t="s">
        <v>87</v>
      </c>
      <c r="B104" s="73"/>
      <c r="C104" s="73"/>
      <c r="D104" s="73"/>
      <c r="E104" s="73"/>
      <c r="F104" s="73"/>
    </row>
    <row r="105" spans="1:10" x14ac:dyDescent="0.25">
      <c r="A105" s="73"/>
      <c r="B105" s="73"/>
      <c r="C105" s="73"/>
      <c r="D105" s="73"/>
      <c r="E105" s="73"/>
      <c r="F105" s="73"/>
      <c r="H105" s="15"/>
      <c r="I105" s="33"/>
      <c r="J105" s="55"/>
    </row>
    <row r="106" spans="1:10" x14ac:dyDescent="0.25">
      <c r="A106" s="73"/>
      <c r="B106" s="73"/>
      <c r="C106" s="73"/>
      <c r="D106" s="73"/>
      <c r="E106" s="73"/>
      <c r="F106" s="73"/>
      <c r="I106" s="33"/>
    </row>
    <row r="107" spans="1:10" x14ac:dyDescent="0.25">
      <c r="I107" s="33"/>
    </row>
    <row r="108" spans="1:10" x14ac:dyDescent="0.25">
      <c r="A108" t="s">
        <v>112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25:D25"/>
    <mergeCell ref="E25:F25"/>
    <mergeCell ref="C26:D26"/>
    <mergeCell ref="E26:F26"/>
    <mergeCell ref="C27:D27"/>
    <mergeCell ref="E27:F27"/>
    <mergeCell ref="B15:F15"/>
    <mergeCell ref="A1:F1"/>
    <mergeCell ref="A3:F3"/>
    <mergeCell ref="A4:F4"/>
    <mergeCell ref="A6:F6"/>
    <mergeCell ref="B8:F8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A99:E99"/>
    <mergeCell ref="A100:E100"/>
    <mergeCell ref="A101:E101"/>
    <mergeCell ref="A102:E102"/>
    <mergeCell ref="A104:F106"/>
    <mergeCell ref="C33:D33"/>
    <mergeCell ref="E33:F33"/>
    <mergeCell ref="C30:D30"/>
    <mergeCell ref="E30:F30"/>
    <mergeCell ref="C31:D31"/>
    <mergeCell ref="E31:F31"/>
    <mergeCell ref="C32:D32"/>
    <mergeCell ref="E32:F32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D19" sqref="D19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79.95</v>
      </c>
      <c r="F2" s="40">
        <v>20125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79.95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2025-02-18T19:47:29Z</cp:lastPrinted>
  <dcterms:created xsi:type="dcterms:W3CDTF">2015-02-24T11:41:13Z</dcterms:created>
  <dcterms:modified xsi:type="dcterms:W3CDTF">2025-05-29T16:15:51Z</dcterms:modified>
</cp:coreProperties>
</file>