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1726" documentId="13_ncr:1_{9865899C-B506-445E-93D6-F35D1E9E5A35}" xr6:coauthVersionLast="47" xr6:coauthVersionMax="47" xr10:uidLastSave="{F7102B40-079B-4713-91F3-DCC88A916811}"/>
  <bookViews>
    <workbookView xWindow="-120" yWindow="-120" windowWidth="29040" windowHeight="15720" xr2:uid="{00000000-000D-0000-FFFF-FFFF00000000}"/>
  </bookViews>
  <sheets>
    <sheet name="anexo  " sheetId="25" r:id="rId1"/>
    <sheet name="março" sheetId="26" r:id="rId2"/>
    <sheet name="Planilha2" sheetId="28" r:id="rId3"/>
  </sheets>
  <definedNames>
    <definedName name="_xlnm.Print_Area" localSheetId="1">março!$A$1:$J$6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5" l="1"/>
  <c r="F43" i="25" s="1"/>
  <c r="E6" i="26"/>
  <c r="F41" i="25"/>
  <c r="D80" i="25" l="1"/>
  <c r="F80" i="25" l="1"/>
  <c r="C80" i="25"/>
  <c r="B80" i="25"/>
  <c r="F100" i="25" l="1"/>
  <c r="F101" i="25" s="1"/>
  <c r="F103" i="25" s="1"/>
  <c r="F46" i="25"/>
  <c r="F99" i="25" s="1"/>
  <c r="E80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41" authorId="0" shapeId="0" xr:uid="{EA009CE9-6ACB-4E83-B7AB-C25DE5728BF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1.179,38 conta 67034
2.629,03 conta 4228</t>
        </r>
      </text>
    </comment>
  </commentList>
</comments>
</file>

<file path=xl/sharedStrings.xml><?xml version="1.0" encoding="utf-8"?>
<sst xmlns="http://schemas.openxmlformats.org/spreadsheetml/2006/main" count="143" uniqueCount="118">
  <si>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</si>
  <si>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</si>
  <si>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</si>
  <si>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</si>
  <si>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</si>
  <si>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</si>
  <si>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</si>
  <si>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</si>
  <si>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</si>
  <si>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</si>
  <si>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</si>
  <si>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</si>
  <si>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</si>
  <si>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</si>
  <si>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</si>
  <si>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</si>
  <si>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</si>
  <si>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</si>
  <si>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</si>
  <si>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</si>
  <si>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</si>
  <si>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</si>
  <si>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</si>
  <si>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</si>
  <si>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</si>
  <si>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</si>
  <si>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</si>
  <si>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</si>
  <si>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</si>
  <si>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</si>
  <si>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</si>
  <si>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</si>
  <si>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</si>
  <si>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</si>
  <si>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</si>
  <si>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</si>
  <si>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</si>
  <si>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</si>
  <si>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</si>
  <si>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</si>
  <si>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</si>
  <si>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</si>
  <si>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</si>
  <si>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</si>
  <si>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</si>
  <si>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</si>
  <si>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</si>
  <si>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</si>
  <si>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</si>
  <si>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</si>
  <si>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</si>
  <si>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</si>
  <si>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</si>
  <si>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</si>
  <si>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</si>
  <si>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</si>
  <si>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</si>
  <si>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</si>
  <si>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</si>
  <si>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</si>
  <si>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</si>
  <si>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</si>
  <si>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</si>
  <si>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</si>
  <si>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</si>
  <si>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</si>
  <si>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</si>
  <si>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(D) OUTRAS RECEITAS DECORRENTES DA EXECUÇÃO DO AJUSTE (3)</t>
  </si>
  <si>
    <t>recibo</t>
  </si>
  <si>
    <t>grf</t>
  </si>
  <si>
    <t>Fundo de Garantia por tempo de Serviço</t>
  </si>
  <si>
    <t>Serviços Administrativos</t>
  </si>
  <si>
    <t>Serviços de Enfermagem</t>
  </si>
  <si>
    <t>Banco Bradesco S.A</t>
  </si>
  <si>
    <t>Recursos humanos(5)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</si>
  <si>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</si>
  <si>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</si>
  <si>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</si>
  <si>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</si>
  <si>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</si>
  <si>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</si>
  <si>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</si>
  <si>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</si>
  <si>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</si>
  <si>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</si>
  <si>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</si>
  <si>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</si>
  <si>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</si>
  <si>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</si>
  <si>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</si>
  <si>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Termo Aditamento nº 03</t>
  </si>
  <si>
    <t>até 13/01/2022</t>
  </si>
  <si>
    <t>Termo Aditamento nº 01</t>
  </si>
  <si>
    <t>Termo Aditamento nº 04</t>
  </si>
  <si>
    <t>Despesas Financeiras</t>
  </si>
  <si>
    <t>Extrato</t>
  </si>
  <si>
    <t>Termo Aditivo nº 05</t>
  </si>
  <si>
    <t>(A) SALDO DO EXERCÍCIO ANTERIOR</t>
  </si>
  <si>
    <t>Termo de Aditamento nº 07</t>
  </si>
  <si>
    <t>Termo de Aditamento nº 08</t>
  </si>
  <si>
    <t>até 13/01/2023</t>
  </si>
  <si>
    <t>Michele Severino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</si>
  <si>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</si>
  <si>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</si>
  <si>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</si>
  <si>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</si>
  <si>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</si>
  <si>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06</t>
  </si>
  <si>
    <t>Alexandre Marques</t>
  </si>
  <si>
    <t>284.896.558-47</t>
  </si>
  <si>
    <t>Termo de Aditamento nº 13</t>
  </si>
  <si>
    <t>Termo de Aditamento nº 14</t>
  </si>
  <si>
    <t>até 13/01/2025</t>
  </si>
  <si>
    <t>Natalia de Souza Horacio</t>
  </si>
  <si>
    <t>Transf. Bancária nº .... constante do Extrato</t>
  </si>
  <si>
    <t>Guararema, 05 de maio de 2025.</t>
  </si>
  <si>
    <t>Termo de Aditamento nº 15</t>
  </si>
  <si>
    <t>O signatário, na qualidade de representante da Santa Casa de Misericórdia de Guararem vem indicar, na forma abaixo detalhada, as despesas incorridas e pagas no exercício/2025 bem como as despesas a pagar no exercício seguinte.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</si>
</sst>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64" fontId="0" fillId="0" borderId="0" xfId="1" applyFont="1"/>
    <xf numFmtId="0" fontId="0" fillId="0" borderId="1" xfId="0" applyBorder="1"/>
    <xf numFmtId="0" fontId="5" fillId="0" borderId="1" xfId="0" applyFont="1" applyBorder="1"/>
    <xf numFmtId="1" fontId="14" fillId="0" borderId="1" xfId="0" applyNumberFormat="1" applyFont="1" applyBorder="1" applyAlignment="1">
      <alignment horizontal="left"/>
    </xf>
    <xf numFmtId="4" fontId="10" fillId="0" borderId="1" xfId="0" applyNumberFormat="1" applyFont="1" applyBorder="1"/>
    <xf numFmtId="164" fontId="10" fillId="0" borderId="1" xfId="0" applyNumberFormat="1" applyFont="1" applyBorder="1"/>
    <xf numFmtId="4" fontId="15" fillId="0" borderId="1" xfId="0" applyNumberFormat="1" applyFont="1" applyBorder="1"/>
    <xf numFmtId="0" fontId="14" fillId="0" borderId="3" xfId="0" applyFont="1" applyBorder="1" applyAlignment="1">
      <alignment horizontal="left"/>
    </xf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164" fontId="17" fillId="0" borderId="2" xfId="1" applyFont="1" applyFill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0" fontId="10" fillId="0" borderId="1" xfId="0" applyFont="1" applyBorder="1" applyAlignment="1">
      <alignment horizontal="left"/>
    </xf>
    <xf numFmtId="44" fontId="12" fillId="0" borderId="0" xfId="0" applyNumberFormat="1" applyFont="1" applyAlignment="1">
      <alignment horizontal="center"/>
    </xf>
    <xf numFmtId="164" fontId="12" fillId="0" borderId="0" xfId="1" applyFont="1" applyAlignment="1">
      <alignment horizontal="center"/>
    </xf>
    <xf numFmtId="164" fontId="20" fillId="0" borderId="0" xfId="1" applyFont="1" applyAlignment="1">
      <alignment horizontal="center"/>
    </xf>
    <xf numFmtId="44" fontId="16" fillId="0" borderId="0" xfId="0" applyNumberFormat="1" applyFont="1"/>
    <xf numFmtId="14" fontId="1" fillId="0" borderId="1" xfId="0" applyNumberFormat="1" applyFont="1" applyBorder="1"/>
    <xf numFmtId="0" fontId="14" fillId="2" borderId="2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5" fillId="2" borderId="1" xfId="0" applyFont="1" applyFill="1" applyBorder="1"/>
    <xf numFmtId="164" fontId="21" fillId="2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4" fillId="0" borderId="1" xfId="1" applyFont="1" applyFill="1" applyBorder="1"/>
    <xf numFmtId="164" fontId="22" fillId="0" borderId="0" xfId="0" applyNumberFormat="1" applyFont="1"/>
    <xf numFmtId="44" fontId="13" fillId="0" borderId="0" xfId="0" applyNumberFormat="1" applyFont="1"/>
    <xf numFmtId="164" fontId="23" fillId="0" borderId="0" xfId="0" applyNumberFormat="1" applyFont="1"/>
    <xf numFmtId="0" fontId="13" fillId="0" borderId="0" xfId="0" applyFont="1"/>
    <xf numFmtId="164" fontId="13" fillId="0" borderId="0" xfId="1" applyFont="1"/>
    <xf numFmtId="164" fontId="1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164" fontId="3" fillId="0" borderId="1" xfId="1" applyFont="1" applyFill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2" xfId="1" applyFont="1" applyFill="1" applyBorder="1" applyAlignment="1">
      <alignment horizontal="center"/>
    </xf>
    <xf numFmtId="164" fontId="1" fillId="0" borderId="4" xfId="1" applyFont="1" applyFill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H128"/>
  <sheetViews>
    <sheetView tabSelected="1" zoomScaleNormal="100" workbookViewId="0">
      <selection activeCell="G103" sqref="G1:N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8" max="8" width="13.5703125" bestFit="1" customWidth="1"/>
  </cols>
  <sheetData>
    <row r="1" spans="1:6" x14ac:dyDescent="0.25">
      <c r="A1" s="66" t="s">
        <v>80</v>
      </c>
      <c r="B1" s="66"/>
      <c r="C1" s="66"/>
      <c r="D1" s="66"/>
      <c r="E1" s="66"/>
      <c r="F1" s="66"/>
    </row>
    <row r="2" spans="1:6" ht="6" customHeight="1" x14ac:dyDescent="0.25">
      <c r="A2" s="38"/>
      <c r="B2" s="38"/>
      <c r="C2" s="38"/>
      <c r="D2" s="38"/>
      <c r="E2" s="38"/>
      <c r="F2" s="38"/>
    </row>
    <row r="3" spans="1:6" ht="16.5" customHeight="1" x14ac:dyDescent="0.25">
      <c r="A3" s="66" t="s">
        <v>81</v>
      </c>
      <c r="B3" s="66"/>
      <c r="C3" s="66"/>
      <c r="D3" s="66"/>
      <c r="E3" s="66"/>
      <c r="F3" s="66"/>
    </row>
    <row r="4" spans="1:6" x14ac:dyDescent="0.25">
      <c r="A4" s="66" t="s">
        <v>0</v>
      </c>
      <c r="B4" s="66"/>
      <c r="C4" s="66"/>
      <c r="D4" s="66"/>
      <c r="E4" s="66"/>
      <c r="F4" s="66"/>
    </row>
    <row r="5" spans="1:6" ht="5.25" customHeight="1" x14ac:dyDescent="0.25">
      <c r="A5" s="38"/>
      <c r="B5" s="38"/>
      <c r="C5" s="38"/>
      <c r="D5" s="38"/>
      <c r="E5" s="38"/>
      <c r="F5" s="38"/>
    </row>
    <row r="6" spans="1:6" x14ac:dyDescent="0.25">
      <c r="A6" s="66" t="s">
        <v>54</v>
      </c>
      <c r="B6" s="66"/>
      <c r="C6" s="66"/>
      <c r="D6" s="66"/>
      <c r="E6" s="66"/>
      <c r="F6" s="66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67" t="s">
        <v>66</v>
      </c>
      <c r="C8" s="67"/>
      <c r="D8" s="67"/>
      <c r="E8" s="67"/>
      <c r="F8" s="67"/>
    </row>
    <row r="9" spans="1:6" x14ac:dyDescent="0.25">
      <c r="A9" s="9" t="s">
        <v>56</v>
      </c>
      <c r="B9" s="1" t="s">
        <v>65</v>
      </c>
      <c r="C9" s="1"/>
      <c r="D9" s="1"/>
      <c r="E9" s="1"/>
      <c r="F9" s="1"/>
    </row>
    <row r="10" spans="1:6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108</v>
      </c>
      <c r="C13" s="1"/>
      <c r="D13" s="1"/>
      <c r="E13" s="1"/>
      <c r="F13" s="1"/>
    </row>
    <row r="14" spans="1:6" x14ac:dyDescent="0.25">
      <c r="A14" s="9" t="s">
        <v>3</v>
      </c>
      <c r="B14" s="1" t="s">
        <v>109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65" t="s">
        <v>88</v>
      </c>
      <c r="C15" s="65"/>
      <c r="D15" s="65"/>
      <c r="E15" s="65"/>
      <c r="F15" s="65"/>
    </row>
    <row r="16" spans="1:6" x14ac:dyDescent="0.25">
      <c r="A16" s="9" t="s">
        <v>4</v>
      </c>
      <c r="B16" s="40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9" t="s">
        <v>5</v>
      </c>
      <c r="B19" s="39" t="s">
        <v>6</v>
      </c>
      <c r="C19" s="68" t="s">
        <v>7</v>
      </c>
      <c r="D19" s="68"/>
      <c r="E19" s="68" t="s">
        <v>8</v>
      </c>
      <c r="F19" s="68"/>
    </row>
    <row r="20" spans="1:6" x14ac:dyDescent="0.25">
      <c r="A20" s="12" t="s">
        <v>87</v>
      </c>
      <c r="B20" s="15">
        <v>43844</v>
      </c>
      <c r="C20" s="69" t="s">
        <v>75</v>
      </c>
      <c r="D20" s="69"/>
      <c r="E20" s="70">
        <v>3710326.08</v>
      </c>
      <c r="F20" s="70"/>
    </row>
    <row r="21" spans="1:6" x14ac:dyDescent="0.25">
      <c r="A21" s="2" t="s">
        <v>92</v>
      </c>
      <c r="B21" s="15">
        <v>43915</v>
      </c>
      <c r="C21" s="71" t="s">
        <v>89</v>
      </c>
      <c r="D21" s="69"/>
      <c r="E21" s="70">
        <v>211280</v>
      </c>
      <c r="F21" s="70"/>
    </row>
    <row r="22" spans="1:6" x14ac:dyDescent="0.25">
      <c r="A22" s="2" t="s">
        <v>90</v>
      </c>
      <c r="B22" s="15">
        <v>44209</v>
      </c>
      <c r="C22" s="71" t="s">
        <v>91</v>
      </c>
      <c r="D22" s="69"/>
      <c r="E22" s="70">
        <v>3834753.12</v>
      </c>
      <c r="F22" s="70"/>
    </row>
    <row r="23" spans="1:6" x14ac:dyDescent="0.25">
      <c r="A23" s="2" t="s">
        <v>93</v>
      </c>
      <c r="B23" s="15">
        <v>44264</v>
      </c>
      <c r="C23" s="71" t="s">
        <v>91</v>
      </c>
      <c r="D23" s="69"/>
      <c r="E23" s="70">
        <v>99900</v>
      </c>
      <c r="F23" s="70"/>
    </row>
    <row r="24" spans="1:6" x14ac:dyDescent="0.25">
      <c r="A24" s="2" t="s">
        <v>96</v>
      </c>
      <c r="B24" s="15">
        <v>44349</v>
      </c>
      <c r="C24" s="71" t="s">
        <v>91</v>
      </c>
      <c r="D24" s="69"/>
      <c r="E24" s="70">
        <v>198498.3</v>
      </c>
      <c r="F24" s="70"/>
    </row>
    <row r="25" spans="1:6" x14ac:dyDescent="0.25">
      <c r="A25" s="2" t="s">
        <v>107</v>
      </c>
      <c r="B25" s="15">
        <v>44438</v>
      </c>
      <c r="C25" s="71" t="s">
        <v>91</v>
      </c>
      <c r="D25" s="69"/>
      <c r="E25" s="70">
        <v>220000</v>
      </c>
      <c r="F25" s="70"/>
    </row>
    <row r="26" spans="1:6" x14ac:dyDescent="0.25">
      <c r="A26" s="2" t="s">
        <v>98</v>
      </c>
      <c r="B26" s="15">
        <v>44473</v>
      </c>
      <c r="C26" s="71" t="s">
        <v>91</v>
      </c>
      <c r="D26" s="69"/>
      <c r="E26" s="70">
        <v>57449.22</v>
      </c>
      <c r="F26" s="70"/>
    </row>
    <row r="27" spans="1:6" x14ac:dyDescent="0.25">
      <c r="A27" s="2" t="s">
        <v>99</v>
      </c>
      <c r="B27" s="15">
        <v>44571</v>
      </c>
      <c r="C27" s="71" t="s">
        <v>100</v>
      </c>
      <c r="D27" s="69"/>
      <c r="E27" s="70">
        <v>4244903.6399999997</v>
      </c>
      <c r="F27" s="70"/>
    </row>
    <row r="28" spans="1:6" x14ac:dyDescent="0.25">
      <c r="A28" s="2" t="s">
        <v>102</v>
      </c>
      <c r="B28" s="15">
        <v>44649</v>
      </c>
      <c r="C28" s="71" t="s">
        <v>100</v>
      </c>
      <c r="D28" s="69"/>
      <c r="E28" s="74">
        <v>400000</v>
      </c>
      <c r="F28" s="74"/>
    </row>
    <row r="29" spans="1:6" x14ac:dyDescent="0.25">
      <c r="A29" s="2" t="s">
        <v>103</v>
      </c>
      <c r="B29" s="15">
        <v>44832</v>
      </c>
      <c r="C29" s="71" t="s">
        <v>100</v>
      </c>
      <c r="D29" s="69"/>
      <c r="E29" s="74">
        <v>100000</v>
      </c>
      <c r="F29" s="74"/>
    </row>
    <row r="30" spans="1:6" x14ac:dyDescent="0.25">
      <c r="A30" s="2" t="s">
        <v>104</v>
      </c>
      <c r="B30" s="15">
        <v>44939</v>
      </c>
      <c r="C30" s="71" t="s">
        <v>105</v>
      </c>
      <c r="D30" s="69"/>
      <c r="E30" s="75">
        <v>4963646.5199999996</v>
      </c>
      <c r="F30" s="76"/>
    </row>
    <row r="31" spans="1:6" x14ac:dyDescent="0.25">
      <c r="A31" s="2" t="s">
        <v>106</v>
      </c>
      <c r="B31" s="15">
        <v>45145</v>
      </c>
      <c r="C31" s="71" t="s">
        <v>105</v>
      </c>
      <c r="D31" s="69"/>
      <c r="E31" s="75">
        <v>479933.96</v>
      </c>
      <c r="F31" s="76"/>
    </row>
    <row r="32" spans="1:6" ht="15.75" customHeight="1" x14ac:dyDescent="0.25">
      <c r="A32" s="2" t="s">
        <v>110</v>
      </c>
      <c r="B32" s="49">
        <v>45289</v>
      </c>
      <c r="C32" s="71" t="s">
        <v>105</v>
      </c>
      <c r="D32" s="69"/>
      <c r="E32" s="77"/>
      <c r="F32" s="78"/>
    </row>
    <row r="33" spans="1:6" ht="15.75" customHeight="1" x14ac:dyDescent="0.25">
      <c r="A33" s="2" t="s">
        <v>111</v>
      </c>
      <c r="B33" s="49">
        <v>45303</v>
      </c>
      <c r="C33" s="71" t="s">
        <v>112</v>
      </c>
      <c r="D33" s="69"/>
      <c r="E33" s="83">
        <v>5763936.96</v>
      </c>
      <c r="F33" s="84"/>
    </row>
    <row r="34" spans="1:6" ht="15.75" customHeight="1" x14ac:dyDescent="0.25">
      <c r="A34" s="2" t="s">
        <v>116</v>
      </c>
      <c r="B34" s="49">
        <v>45499</v>
      </c>
      <c r="C34" s="71" t="s">
        <v>112</v>
      </c>
      <c r="D34" s="69"/>
      <c r="E34" s="81">
        <v>48720</v>
      </c>
      <c r="F34" s="82"/>
    </row>
    <row r="35" spans="1:6" ht="15.75" customHeight="1" x14ac:dyDescent="0.25">
      <c r="A35" s="28"/>
      <c r="B35" s="28"/>
      <c r="C35" s="63"/>
      <c r="D35" s="64"/>
      <c r="E35" s="63"/>
      <c r="F35" s="64"/>
    </row>
    <row r="36" spans="1:6" ht="18" customHeight="1" x14ac:dyDescent="0.25">
      <c r="A36" s="79" t="s">
        <v>76</v>
      </c>
      <c r="B36" s="80"/>
      <c r="C36" s="80"/>
      <c r="D36" s="80"/>
      <c r="E36" s="80"/>
      <c r="F36" s="80"/>
    </row>
    <row r="37" spans="1:6" ht="34.5" customHeight="1" x14ac:dyDescent="0.25">
      <c r="A37" s="35" t="s">
        <v>9</v>
      </c>
      <c r="B37" s="35" t="s">
        <v>10</v>
      </c>
      <c r="C37" s="35" t="s">
        <v>11</v>
      </c>
      <c r="D37" s="72" t="s">
        <v>12</v>
      </c>
      <c r="E37" s="73"/>
      <c r="F37" s="35" t="s">
        <v>13</v>
      </c>
    </row>
    <row r="38" spans="1:6" ht="23.25" customHeight="1" x14ac:dyDescent="0.25">
      <c r="A38" s="54"/>
      <c r="B38" s="31"/>
      <c r="C38" s="54"/>
      <c r="D38" s="85" t="s">
        <v>114</v>
      </c>
      <c r="E38" s="85"/>
      <c r="F38" s="55">
        <v>0</v>
      </c>
    </row>
    <row r="39" spans="1:6" x14ac:dyDescent="0.25">
      <c r="A39" s="86" t="s">
        <v>97</v>
      </c>
      <c r="B39" s="86"/>
      <c r="C39" s="86"/>
      <c r="D39" s="86"/>
      <c r="E39" s="86"/>
      <c r="F39" s="36">
        <v>351655.89</v>
      </c>
    </row>
    <row r="40" spans="1:6" x14ac:dyDescent="0.25">
      <c r="A40" s="87" t="s">
        <v>14</v>
      </c>
      <c r="B40" s="87"/>
      <c r="C40" s="87"/>
      <c r="D40" s="87"/>
      <c r="E40" s="87"/>
      <c r="F40" s="32">
        <f>F38</f>
        <v>0</v>
      </c>
    </row>
    <row r="41" spans="1:6" x14ac:dyDescent="0.25">
      <c r="A41" s="87" t="s">
        <v>17</v>
      </c>
      <c r="B41" s="87"/>
      <c r="C41" s="87"/>
      <c r="D41" s="87"/>
      <c r="E41" s="87"/>
      <c r="F41" s="62">
        <f>3569.54+0.11</f>
        <v>3569.65</v>
      </c>
    </row>
    <row r="42" spans="1:6" x14ac:dyDescent="0.25">
      <c r="A42" s="87" t="s">
        <v>67</v>
      </c>
      <c r="B42" s="87"/>
      <c r="C42" s="87"/>
      <c r="D42" s="87"/>
      <c r="E42" s="87"/>
      <c r="F42" s="16">
        <v>0</v>
      </c>
    </row>
    <row r="43" spans="1:6" x14ac:dyDescent="0.25">
      <c r="A43" s="87" t="s">
        <v>15</v>
      </c>
      <c r="B43" s="87"/>
      <c r="C43" s="87"/>
      <c r="D43" s="87"/>
      <c r="E43" s="87"/>
      <c r="F43" s="17">
        <f>F39+F40+F41+F42</f>
        <v>355225.54000000004</v>
      </c>
    </row>
    <row r="44" spans="1:6" ht="5.25" customHeight="1" x14ac:dyDescent="0.25">
      <c r="A44" s="88"/>
      <c r="B44" s="88"/>
      <c r="C44" s="88"/>
      <c r="D44" s="88"/>
      <c r="E44" s="88"/>
      <c r="F44" s="18"/>
    </row>
    <row r="45" spans="1:6" x14ac:dyDescent="0.25">
      <c r="A45" s="87" t="s">
        <v>82</v>
      </c>
      <c r="B45" s="87"/>
      <c r="C45" s="87"/>
      <c r="D45" s="87"/>
      <c r="E45" s="87"/>
      <c r="F45" s="17">
        <v>0</v>
      </c>
    </row>
    <row r="46" spans="1:6" x14ac:dyDescent="0.25">
      <c r="A46" s="87" t="s">
        <v>16</v>
      </c>
      <c r="B46" s="87"/>
      <c r="C46" s="87"/>
      <c r="D46" s="87"/>
      <c r="E46" s="87"/>
      <c r="F46" s="17">
        <f>F43+F45</f>
        <v>355225.54000000004</v>
      </c>
    </row>
    <row r="47" spans="1:6" ht="10.5" customHeight="1" x14ac:dyDescent="0.25">
      <c r="A47" s="4" t="s">
        <v>18</v>
      </c>
      <c r="B47" s="3"/>
      <c r="C47" s="3"/>
    </row>
    <row r="48" spans="1:6" ht="12" customHeight="1" x14ac:dyDescent="0.25">
      <c r="A48" s="4" t="s">
        <v>19</v>
      </c>
      <c r="B48" s="3"/>
      <c r="C48" s="3"/>
    </row>
    <row r="49" spans="1:6" ht="10.5" customHeight="1" x14ac:dyDescent="0.25">
      <c r="A49" s="4" t="s">
        <v>83</v>
      </c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x14ac:dyDescent="0.25">
      <c r="A52" s="66" t="s">
        <v>80</v>
      </c>
      <c r="B52" s="66"/>
      <c r="C52" s="66"/>
      <c r="D52" s="66"/>
      <c r="E52" s="66"/>
      <c r="F52" s="66"/>
    </row>
    <row r="53" spans="1:6" ht="8.25" customHeight="1" x14ac:dyDescent="0.25">
      <c r="A53" s="38"/>
      <c r="B53" s="38"/>
      <c r="C53" s="38"/>
      <c r="D53" s="38"/>
      <c r="E53" s="38"/>
      <c r="F53" s="38"/>
    </row>
    <row r="54" spans="1:6" x14ac:dyDescent="0.25">
      <c r="A54" s="66" t="s">
        <v>81</v>
      </c>
      <c r="B54" s="66"/>
      <c r="C54" s="66"/>
      <c r="D54" s="66"/>
      <c r="E54" s="66"/>
      <c r="F54" s="66"/>
    </row>
    <row r="55" spans="1:6" x14ac:dyDescent="0.25">
      <c r="A55" s="66" t="s">
        <v>0</v>
      </c>
      <c r="B55" s="66"/>
      <c r="C55" s="66"/>
      <c r="D55" s="66"/>
      <c r="E55" s="66"/>
      <c r="F55" s="66"/>
    </row>
    <row r="56" spans="1:6" ht="9" customHeight="1" x14ac:dyDescent="0.25">
      <c r="A56" s="38"/>
      <c r="B56" s="38"/>
      <c r="C56" s="38"/>
      <c r="D56" s="38"/>
      <c r="E56" s="38"/>
      <c r="F56" s="38"/>
    </row>
    <row r="57" spans="1:6" x14ac:dyDescent="0.25">
      <c r="A57" s="66" t="s">
        <v>54</v>
      </c>
      <c r="B57" s="66"/>
      <c r="C57" s="66"/>
      <c r="D57" s="66"/>
      <c r="E57" s="66"/>
      <c r="F57" s="66"/>
    </row>
    <row r="58" spans="1:6" ht="8.25" customHeight="1" x14ac:dyDescent="0.25">
      <c r="A58" s="38"/>
      <c r="B58" s="38"/>
      <c r="C58" s="38"/>
      <c r="D58" s="38"/>
      <c r="E58" s="38"/>
      <c r="F58" s="38"/>
    </row>
    <row r="59" spans="1:6" ht="38.25" customHeight="1" x14ac:dyDescent="0.25">
      <c r="A59" s="89" t="s">
        <v>117</v>
      </c>
      <c r="B59" s="89"/>
      <c r="C59" s="89"/>
      <c r="D59" s="89"/>
      <c r="E59" s="89"/>
      <c r="F59" s="89"/>
    </row>
    <row r="60" spans="1:6" x14ac:dyDescent="0.25">
      <c r="A60" s="5"/>
      <c r="B60" s="5"/>
      <c r="C60" s="5"/>
      <c r="D60" s="5"/>
      <c r="E60" s="5"/>
      <c r="F60" s="5"/>
    </row>
    <row r="61" spans="1:6" ht="21.75" customHeight="1" x14ac:dyDescent="0.25">
      <c r="A61" s="90" t="s">
        <v>78</v>
      </c>
      <c r="B61" s="90"/>
      <c r="C61" s="90"/>
      <c r="D61" s="90"/>
      <c r="E61" s="90"/>
      <c r="F61" s="90"/>
    </row>
    <row r="62" spans="1:6" x14ac:dyDescent="0.25">
      <c r="A62" s="91" t="s">
        <v>20</v>
      </c>
      <c r="B62" s="91"/>
      <c r="C62" s="91"/>
      <c r="D62" s="91"/>
      <c r="E62" s="91"/>
      <c r="F62" s="91"/>
    </row>
    <row r="63" spans="1:6" ht="68.25" x14ac:dyDescent="0.25">
      <c r="A63" s="6" t="s">
        <v>21</v>
      </c>
      <c r="B63" s="6" t="s">
        <v>22</v>
      </c>
      <c r="C63" s="6" t="s">
        <v>23</v>
      </c>
      <c r="D63" s="6" t="s">
        <v>24</v>
      </c>
      <c r="E63" s="6" t="s">
        <v>86</v>
      </c>
      <c r="F63" s="6" t="s">
        <v>25</v>
      </c>
    </row>
    <row r="64" spans="1:6" ht="18.75" customHeight="1" x14ac:dyDescent="0.25">
      <c r="A64" s="12" t="s">
        <v>26</v>
      </c>
      <c r="B64" s="31">
        <v>23399.54</v>
      </c>
      <c r="C64" s="31">
        <v>0</v>
      </c>
      <c r="D64" s="31">
        <v>23399.54</v>
      </c>
      <c r="E64" s="31">
        <v>0</v>
      </c>
      <c r="F64" s="31">
        <v>0</v>
      </c>
    </row>
    <row r="65" spans="1:6" ht="18.75" customHeight="1" x14ac:dyDescent="0.25">
      <c r="A65" s="12" t="s">
        <v>27</v>
      </c>
      <c r="B65" s="31">
        <v>0</v>
      </c>
      <c r="C65" s="31">
        <v>0</v>
      </c>
      <c r="D65" s="31">
        <v>0</v>
      </c>
      <c r="E65" s="31">
        <v>0</v>
      </c>
      <c r="F65" s="31">
        <v>0</v>
      </c>
    </row>
    <row r="66" spans="1:6" ht="18.75" customHeight="1" x14ac:dyDescent="0.25">
      <c r="A66" s="12" t="s">
        <v>28</v>
      </c>
      <c r="B66" s="31">
        <v>0</v>
      </c>
      <c r="C66" s="31">
        <v>0</v>
      </c>
      <c r="D66" s="31">
        <v>0</v>
      </c>
      <c r="E66" s="31">
        <v>0</v>
      </c>
      <c r="F66" s="31">
        <v>0</v>
      </c>
    </row>
    <row r="67" spans="1:6" ht="18.75" customHeight="1" x14ac:dyDescent="0.25">
      <c r="A67" s="12" t="s">
        <v>79</v>
      </c>
      <c r="B67" s="31">
        <v>0</v>
      </c>
      <c r="C67" s="31">
        <v>0</v>
      </c>
      <c r="D67" s="31">
        <v>0</v>
      </c>
      <c r="E67" s="31">
        <v>0</v>
      </c>
      <c r="F67" s="31">
        <v>0</v>
      </c>
    </row>
    <row r="68" spans="1:6" ht="18.75" customHeight="1" x14ac:dyDescent="0.25">
      <c r="A68" s="12" t="s">
        <v>29</v>
      </c>
      <c r="B68" s="31">
        <v>0</v>
      </c>
      <c r="C68" s="31">
        <v>0</v>
      </c>
      <c r="D68" s="31">
        <v>0</v>
      </c>
      <c r="E68" s="31">
        <v>0</v>
      </c>
      <c r="F68" s="31">
        <v>0</v>
      </c>
    </row>
    <row r="69" spans="1:6" ht="18.75" customHeight="1" x14ac:dyDescent="0.25">
      <c r="A69" s="19" t="s">
        <v>30</v>
      </c>
      <c r="B69" s="31">
        <v>0</v>
      </c>
      <c r="C69" s="31">
        <v>0</v>
      </c>
      <c r="D69" s="31">
        <v>0</v>
      </c>
      <c r="E69" s="31">
        <v>0</v>
      </c>
      <c r="F69" s="31">
        <v>0</v>
      </c>
    </row>
    <row r="70" spans="1:6" ht="18.75" customHeight="1" x14ac:dyDescent="0.25">
      <c r="A70" s="12" t="s">
        <v>47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</row>
    <row r="71" spans="1:6" ht="18.75" customHeight="1" x14ac:dyDescent="0.25">
      <c r="A71" s="19" t="s">
        <v>31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</row>
    <row r="72" spans="1:6" ht="18.75" customHeight="1" x14ac:dyDescent="0.25">
      <c r="A72" s="12" t="s">
        <v>32</v>
      </c>
      <c r="B72" s="31">
        <v>0</v>
      </c>
      <c r="C72" s="31">
        <v>0</v>
      </c>
      <c r="D72" s="31">
        <v>0</v>
      </c>
      <c r="E72" s="31">
        <v>0</v>
      </c>
      <c r="F72" s="31">
        <v>0</v>
      </c>
    </row>
    <row r="73" spans="1:6" ht="18.75" customHeight="1" x14ac:dyDescent="0.25">
      <c r="A73" s="12" t="s">
        <v>40</v>
      </c>
      <c r="B73" s="31">
        <v>0</v>
      </c>
      <c r="C73" s="31">
        <v>0</v>
      </c>
      <c r="D73" s="31">
        <v>0</v>
      </c>
      <c r="E73" s="31">
        <v>0</v>
      </c>
      <c r="F73" s="31">
        <v>0</v>
      </c>
    </row>
    <row r="74" spans="1:6" ht="18.75" customHeight="1" x14ac:dyDescent="0.25">
      <c r="A74" s="12" t="s">
        <v>39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</row>
    <row r="75" spans="1:6" ht="18.75" customHeight="1" x14ac:dyDescent="0.25">
      <c r="A75" s="12" t="s">
        <v>38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</row>
    <row r="76" spans="1:6" ht="18.75" customHeight="1" x14ac:dyDescent="0.25">
      <c r="A76" s="19" t="s">
        <v>33</v>
      </c>
      <c r="B76" s="31">
        <v>0</v>
      </c>
      <c r="C76" s="31">
        <v>0</v>
      </c>
      <c r="D76" s="31">
        <v>0</v>
      </c>
      <c r="E76" s="31">
        <v>0</v>
      </c>
      <c r="F76" s="31">
        <v>0</v>
      </c>
    </row>
    <row r="77" spans="1:6" ht="18.75" customHeight="1" x14ac:dyDescent="0.25">
      <c r="A77" s="12" t="s">
        <v>34</v>
      </c>
      <c r="B77" s="31">
        <v>0</v>
      </c>
      <c r="C77" s="31">
        <v>0</v>
      </c>
      <c r="D77" s="31">
        <v>0</v>
      </c>
      <c r="E77" s="31">
        <v>0</v>
      </c>
      <c r="F77" s="31">
        <v>0</v>
      </c>
    </row>
    <row r="78" spans="1:6" ht="26.25" customHeight="1" x14ac:dyDescent="0.25">
      <c r="A78" s="19" t="s">
        <v>35</v>
      </c>
      <c r="B78" s="31">
        <v>185.05</v>
      </c>
      <c r="C78" s="31">
        <v>0</v>
      </c>
      <c r="D78" s="31">
        <v>185.05</v>
      </c>
      <c r="E78" s="31">
        <v>0</v>
      </c>
      <c r="F78" s="31">
        <v>0</v>
      </c>
    </row>
    <row r="79" spans="1:6" ht="18.75" customHeight="1" x14ac:dyDescent="0.25">
      <c r="A79" s="12" t="s">
        <v>36</v>
      </c>
      <c r="B79" s="31">
        <v>0</v>
      </c>
      <c r="C79" s="31">
        <v>0</v>
      </c>
      <c r="D79" s="31">
        <v>0</v>
      </c>
      <c r="E79" s="31">
        <v>0</v>
      </c>
      <c r="F79" s="31">
        <v>0</v>
      </c>
    </row>
    <row r="80" spans="1:6" ht="24.75" customHeight="1" x14ac:dyDescent="0.25">
      <c r="A80" s="20" t="s">
        <v>37</v>
      </c>
      <c r="B80" s="21">
        <f>SUM(B64:B79)</f>
        <v>23584.59</v>
      </c>
      <c r="C80" s="21">
        <f>SUM(C64:C79)</f>
        <v>0</v>
      </c>
      <c r="D80" s="21">
        <f>SUM(D64:D79)</f>
        <v>23584.59</v>
      </c>
      <c r="E80" s="33">
        <f>C80+D80</f>
        <v>23584.59</v>
      </c>
      <c r="F80" s="21">
        <f>SUM(F64:F79)</f>
        <v>0</v>
      </c>
    </row>
    <row r="81" spans="1:6" x14ac:dyDescent="0.25">
      <c r="A81" s="7" t="s">
        <v>41</v>
      </c>
    </row>
    <row r="82" spans="1:6" x14ac:dyDescent="0.25">
      <c r="A82" s="8" t="s">
        <v>42</v>
      </c>
      <c r="B82" s="8"/>
      <c r="C82" s="8"/>
      <c r="D82" s="8"/>
      <c r="E82" s="8"/>
      <c r="F82" s="8"/>
    </row>
    <row r="83" spans="1:6" x14ac:dyDescent="0.25">
      <c r="A83" s="8" t="s">
        <v>43</v>
      </c>
      <c r="B83" s="8"/>
      <c r="C83" s="8"/>
      <c r="D83" s="8"/>
      <c r="E83" s="8"/>
      <c r="F83" s="8"/>
    </row>
    <row r="84" spans="1:6" x14ac:dyDescent="0.25">
      <c r="A84" s="8" t="s">
        <v>44</v>
      </c>
      <c r="B84" s="8"/>
      <c r="C84" s="8"/>
      <c r="D84" s="8"/>
      <c r="E84" s="8"/>
      <c r="F84" s="8"/>
    </row>
    <row r="85" spans="1:6" ht="23.25" customHeight="1" x14ac:dyDescent="0.25">
      <c r="A85" s="92" t="s">
        <v>45</v>
      </c>
      <c r="B85" s="92"/>
      <c r="C85" s="92"/>
      <c r="D85" s="92"/>
      <c r="E85" s="92"/>
      <c r="F85" s="92"/>
    </row>
    <row r="86" spans="1:6" ht="61.5" customHeight="1" x14ac:dyDescent="0.25">
      <c r="A86" s="93" t="s">
        <v>84</v>
      </c>
      <c r="B86" s="93"/>
      <c r="C86" s="93"/>
      <c r="D86" s="93"/>
      <c r="E86" s="93"/>
      <c r="F86" s="93"/>
    </row>
    <row r="87" spans="1:6" x14ac:dyDescent="0.25">
      <c r="A87" s="8" t="s">
        <v>46</v>
      </c>
      <c r="B87" s="8"/>
      <c r="C87" s="8"/>
      <c r="D87" s="8"/>
      <c r="E87" s="8"/>
      <c r="F87" s="8"/>
    </row>
    <row r="88" spans="1:6" x14ac:dyDescent="0.25">
      <c r="A88" s="8"/>
      <c r="B88" s="8"/>
      <c r="C88" s="8"/>
      <c r="D88" s="8"/>
      <c r="E88" s="8"/>
      <c r="F88" s="8"/>
    </row>
    <row r="89" spans="1:6" x14ac:dyDescent="0.25">
      <c r="A89" s="8"/>
      <c r="B89" s="8"/>
      <c r="C89" s="8"/>
      <c r="D89" s="8"/>
      <c r="E89" s="8"/>
      <c r="F89" s="8"/>
    </row>
    <row r="90" spans="1:6" x14ac:dyDescent="0.25">
      <c r="A90" s="66" t="s">
        <v>80</v>
      </c>
      <c r="B90" s="66"/>
      <c r="C90" s="66"/>
      <c r="D90" s="66"/>
      <c r="E90" s="66"/>
      <c r="F90" s="66"/>
    </row>
    <row r="91" spans="1:6" ht="10.5" customHeight="1" x14ac:dyDescent="0.25">
      <c r="A91" s="38"/>
      <c r="B91" s="38"/>
      <c r="C91" s="38"/>
      <c r="D91" s="38"/>
      <c r="E91" s="38"/>
      <c r="F91" s="38"/>
    </row>
    <row r="92" spans="1:6" x14ac:dyDescent="0.25">
      <c r="A92" s="66" t="s">
        <v>81</v>
      </c>
      <c r="B92" s="66"/>
      <c r="C92" s="66"/>
      <c r="D92" s="66"/>
      <c r="E92" s="66"/>
      <c r="F92" s="66"/>
    </row>
    <row r="93" spans="1:6" x14ac:dyDescent="0.25">
      <c r="A93" s="66" t="s">
        <v>0</v>
      </c>
      <c r="B93" s="66"/>
      <c r="C93" s="66"/>
      <c r="D93" s="66"/>
      <c r="E93" s="66"/>
      <c r="F93" s="66"/>
    </row>
    <row r="94" spans="1:6" ht="10.5" customHeight="1" x14ac:dyDescent="0.25">
      <c r="A94" s="38"/>
      <c r="B94" s="38"/>
      <c r="C94" s="38"/>
      <c r="D94" s="38"/>
      <c r="E94" s="38"/>
      <c r="F94" s="38"/>
    </row>
    <row r="95" spans="1:6" x14ac:dyDescent="0.25">
      <c r="A95" s="66" t="s">
        <v>54</v>
      </c>
      <c r="B95" s="66"/>
      <c r="C95" s="66"/>
      <c r="D95" s="66"/>
      <c r="E95" s="66"/>
      <c r="F95" s="66"/>
    </row>
    <row r="98" spans="1:8" ht="24.75" customHeight="1" x14ac:dyDescent="0.25">
      <c r="A98" s="95" t="s">
        <v>48</v>
      </c>
      <c r="B98" s="96"/>
      <c r="C98" s="96"/>
      <c r="D98" s="96"/>
      <c r="E98" s="96"/>
      <c r="F98" s="97"/>
    </row>
    <row r="99" spans="1:8" ht="24.75" customHeight="1" x14ac:dyDescent="0.25">
      <c r="A99" s="98" t="s">
        <v>49</v>
      </c>
      <c r="B99" s="99"/>
      <c r="C99" s="99"/>
      <c r="D99" s="99"/>
      <c r="E99" s="100"/>
      <c r="F99" s="17">
        <f>'anexo  '!F46</f>
        <v>355225.54000000004</v>
      </c>
    </row>
    <row r="100" spans="1:8" ht="24.75" customHeight="1" x14ac:dyDescent="0.25">
      <c r="A100" s="98" t="s">
        <v>50</v>
      </c>
      <c r="B100" s="99"/>
      <c r="C100" s="99"/>
      <c r="D100" s="99"/>
      <c r="E100" s="100"/>
      <c r="F100" s="16">
        <f>'anexo  '!C80+'anexo  '!D80</f>
        <v>23584.59</v>
      </c>
    </row>
    <row r="101" spans="1:8" ht="24.75" customHeight="1" x14ac:dyDescent="0.25">
      <c r="A101" s="98" t="s">
        <v>51</v>
      </c>
      <c r="B101" s="99"/>
      <c r="C101" s="99"/>
      <c r="D101" s="99"/>
      <c r="E101" s="100"/>
      <c r="F101" s="16">
        <f>'anexo  '!F43-(F100-'anexo  '!F45)</f>
        <v>331640.95</v>
      </c>
    </row>
    <row r="102" spans="1:8" ht="24.75" customHeight="1" x14ac:dyDescent="0.25">
      <c r="A102" s="98" t="s">
        <v>52</v>
      </c>
      <c r="B102" s="99"/>
      <c r="C102" s="99"/>
      <c r="D102" s="99"/>
      <c r="E102" s="100"/>
      <c r="F102" s="42">
        <v>0</v>
      </c>
    </row>
    <row r="103" spans="1:8" ht="24.75" customHeight="1" x14ac:dyDescent="0.25">
      <c r="A103" s="98" t="s">
        <v>77</v>
      </c>
      <c r="B103" s="99"/>
      <c r="C103" s="99"/>
      <c r="D103" s="99"/>
      <c r="E103" s="100"/>
      <c r="F103" s="16">
        <f>F101-F102</f>
        <v>331640.95</v>
      </c>
      <c r="H103" s="14"/>
    </row>
    <row r="104" spans="1:8" ht="20.25" customHeight="1" x14ac:dyDescent="0.25"/>
    <row r="105" spans="1:8" x14ac:dyDescent="0.25">
      <c r="A105" s="94" t="s">
        <v>85</v>
      </c>
      <c r="B105" s="94"/>
      <c r="C105" s="94"/>
      <c r="D105" s="94"/>
      <c r="E105" s="94"/>
      <c r="F105" s="94"/>
    </row>
    <row r="106" spans="1:8" ht="15" customHeight="1" x14ac:dyDescent="0.25">
      <c r="A106" s="94"/>
      <c r="B106" s="94"/>
      <c r="C106" s="94"/>
      <c r="D106" s="94"/>
      <c r="E106" s="94"/>
      <c r="F106" s="94"/>
    </row>
    <row r="107" spans="1:8" x14ac:dyDescent="0.25">
      <c r="A107" s="94"/>
      <c r="B107" s="94"/>
      <c r="C107" s="94"/>
      <c r="D107" s="94"/>
      <c r="E107" s="94"/>
      <c r="F107" s="94"/>
    </row>
    <row r="109" spans="1:8" x14ac:dyDescent="0.25">
      <c r="A109" t="s">
        <v>115</v>
      </c>
    </row>
    <row r="110" spans="1:8" x14ac:dyDescent="0.25">
      <c r="F110" s="27"/>
    </row>
    <row r="111" spans="1:8" x14ac:dyDescent="0.25">
      <c r="F111" s="27"/>
    </row>
    <row r="112" spans="1:8" x14ac:dyDescent="0.25">
      <c r="A112" s="41"/>
      <c r="F112" s="14"/>
    </row>
    <row r="113" spans="1:6" x14ac:dyDescent="0.25">
      <c r="A113" s="10" t="s">
        <v>108</v>
      </c>
      <c r="F113" s="43"/>
    </row>
    <row r="114" spans="1:6" x14ac:dyDescent="0.25">
      <c r="A114" s="10" t="s">
        <v>53</v>
      </c>
      <c r="F114" s="43"/>
    </row>
    <row r="115" spans="1:6" x14ac:dyDescent="0.25">
      <c r="F115" s="27"/>
    </row>
    <row r="116" spans="1:6" x14ac:dyDescent="0.25">
      <c r="F116" s="43"/>
    </row>
    <row r="117" spans="1:6" x14ac:dyDescent="0.25">
      <c r="F117" s="27"/>
    </row>
    <row r="118" spans="1:6" x14ac:dyDescent="0.25">
      <c r="F118" s="43"/>
    </row>
    <row r="120" spans="1:6" x14ac:dyDescent="0.25">
      <c r="F120" s="27"/>
    </row>
    <row r="121" spans="1:6" x14ac:dyDescent="0.25">
      <c r="F121" s="48"/>
    </row>
    <row r="122" spans="1:6" x14ac:dyDescent="0.25">
      <c r="F122" s="14"/>
    </row>
    <row r="124" spans="1:6" x14ac:dyDescent="0.25">
      <c r="F124" s="14"/>
    </row>
    <row r="125" spans="1:6" x14ac:dyDescent="0.25">
      <c r="F125" s="43"/>
    </row>
    <row r="126" spans="1:6" x14ac:dyDescent="0.25">
      <c r="F126" s="43"/>
    </row>
    <row r="127" spans="1:6" x14ac:dyDescent="0.25">
      <c r="F127" s="43"/>
    </row>
    <row r="128" spans="1:6" x14ac:dyDescent="0.25">
      <c r="F128" s="43"/>
    </row>
  </sheetData>
  <mergeCells count="71">
    <mergeCell ref="A105:F107"/>
    <mergeCell ref="A98:F98"/>
    <mergeCell ref="A99:E99"/>
    <mergeCell ref="A100:E100"/>
    <mergeCell ref="A101:E101"/>
    <mergeCell ref="A102:E102"/>
    <mergeCell ref="A103:E103"/>
    <mergeCell ref="A95:F95"/>
    <mergeCell ref="A54:F54"/>
    <mergeCell ref="A55:F55"/>
    <mergeCell ref="A57:F57"/>
    <mergeCell ref="A59:F59"/>
    <mergeCell ref="A61:F61"/>
    <mergeCell ref="A62:F62"/>
    <mergeCell ref="A85:F85"/>
    <mergeCell ref="A86:F86"/>
    <mergeCell ref="A90:F90"/>
    <mergeCell ref="A92:F92"/>
    <mergeCell ref="A93:F93"/>
    <mergeCell ref="C34:D34"/>
    <mergeCell ref="E34:F34"/>
    <mergeCell ref="C33:D33"/>
    <mergeCell ref="E33:F33"/>
    <mergeCell ref="A52:F52"/>
    <mergeCell ref="D38:E38"/>
    <mergeCell ref="A39:E39"/>
    <mergeCell ref="A40:E40"/>
    <mergeCell ref="A41:E41"/>
    <mergeCell ref="A42:E42"/>
    <mergeCell ref="A43:E43"/>
    <mergeCell ref="A44:E44"/>
    <mergeCell ref="A45:E45"/>
    <mergeCell ref="A46:E46"/>
    <mergeCell ref="C26:D26"/>
    <mergeCell ref="E26:F26"/>
    <mergeCell ref="C27:D27"/>
    <mergeCell ref="E27:F27"/>
    <mergeCell ref="D37:E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A36:F36"/>
    <mergeCell ref="C23:D23"/>
    <mergeCell ref="E23:F23"/>
    <mergeCell ref="C24:D24"/>
    <mergeCell ref="E24:F24"/>
    <mergeCell ref="C25:D25"/>
    <mergeCell ref="E25:F25"/>
    <mergeCell ref="C35:D35"/>
    <mergeCell ref="E35:F35"/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H45"/>
  <sheetViews>
    <sheetView zoomScale="120" zoomScaleNormal="120" zoomScaleSheetLayoutView="100" workbookViewId="0">
      <selection activeCell="E13" sqref="E13"/>
    </sheetView>
  </sheetViews>
  <sheetFormatPr defaultRowHeight="15" x14ac:dyDescent="0.25"/>
  <cols>
    <col min="1" max="1" width="21.5703125" customWidth="1"/>
    <col min="2" max="2" width="7.5703125" customWidth="1"/>
    <col min="3" max="3" width="32.85546875" customWidth="1"/>
    <col min="4" max="4" width="15.140625" customWidth="1"/>
    <col min="5" max="5" width="15.5703125" style="60" customWidth="1"/>
    <col min="6" max="6" width="8.140625" customWidth="1"/>
    <col min="7" max="7" width="17.85546875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8" ht="21" customHeight="1" x14ac:dyDescent="0.25">
      <c r="A1" s="26" t="s">
        <v>71</v>
      </c>
      <c r="B1" s="30" t="s">
        <v>68</v>
      </c>
      <c r="C1" s="24" t="s">
        <v>101</v>
      </c>
      <c r="D1" s="34"/>
      <c r="E1" s="37">
        <v>8817.82</v>
      </c>
      <c r="F1" s="25">
        <v>391428</v>
      </c>
      <c r="G1" s="29" t="s">
        <v>74</v>
      </c>
    </row>
    <row r="2" spans="1:8" ht="21" customHeight="1" x14ac:dyDescent="0.25">
      <c r="A2" s="26" t="s">
        <v>71</v>
      </c>
      <c r="B2" s="25" t="s">
        <v>69</v>
      </c>
      <c r="C2" s="24" t="s">
        <v>70</v>
      </c>
      <c r="D2" s="34"/>
      <c r="E2" s="37">
        <v>3626.8</v>
      </c>
      <c r="F2" s="44">
        <v>1459404</v>
      </c>
      <c r="G2" s="29" t="s">
        <v>74</v>
      </c>
    </row>
    <row r="3" spans="1:8" ht="21" customHeight="1" x14ac:dyDescent="0.25">
      <c r="A3" s="26" t="s">
        <v>72</v>
      </c>
      <c r="B3" s="30" t="s">
        <v>68</v>
      </c>
      <c r="C3" s="24" t="s">
        <v>113</v>
      </c>
      <c r="D3" s="34"/>
      <c r="E3" s="37">
        <v>10954.92</v>
      </c>
      <c r="F3" s="25">
        <v>391755</v>
      </c>
      <c r="G3" s="29" t="s">
        <v>74</v>
      </c>
      <c r="H3" s="27"/>
    </row>
    <row r="4" spans="1:8" ht="17.25" customHeight="1" x14ac:dyDescent="0.25">
      <c r="A4" s="25"/>
      <c r="B4" s="25" t="s">
        <v>95</v>
      </c>
      <c r="C4" s="25" t="s">
        <v>73</v>
      </c>
      <c r="D4" s="25"/>
      <c r="E4" s="56">
        <v>171.7</v>
      </c>
      <c r="F4" s="25">
        <v>10425</v>
      </c>
      <c r="G4" s="29" t="s">
        <v>94</v>
      </c>
    </row>
    <row r="5" spans="1:8" ht="17.25" customHeight="1" x14ac:dyDescent="0.25">
      <c r="A5" s="26"/>
      <c r="B5" s="25" t="s">
        <v>68</v>
      </c>
      <c r="C5" s="25" t="s">
        <v>73</v>
      </c>
      <c r="D5" s="25"/>
      <c r="E5" s="56">
        <v>13.35</v>
      </c>
      <c r="F5" s="25">
        <v>2392733</v>
      </c>
      <c r="G5" s="29" t="s">
        <v>74</v>
      </c>
    </row>
    <row r="6" spans="1:8" ht="17.25" customHeight="1" x14ac:dyDescent="0.25">
      <c r="A6" s="50"/>
      <c r="B6" s="51"/>
      <c r="C6" s="51"/>
      <c r="D6" s="51"/>
      <c r="E6" s="53">
        <f>SUM(E1:E5)</f>
        <v>23584.59</v>
      </c>
      <c r="F6" s="51"/>
      <c r="G6" s="52"/>
    </row>
    <row r="7" spans="1:8" x14ac:dyDescent="0.25">
      <c r="A7" s="22"/>
      <c r="B7" s="22"/>
      <c r="C7" s="22"/>
      <c r="D7" s="22"/>
      <c r="E7" s="57"/>
      <c r="F7" s="23"/>
    </row>
    <row r="8" spans="1:8" x14ac:dyDescent="0.25">
      <c r="A8" s="22"/>
      <c r="B8" s="22"/>
      <c r="C8" s="22"/>
      <c r="D8" s="22"/>
    </row>
    <row r="9" spans="1:8" x14ac:dyDescent="0.25">
      <c r="A9" s="22"/>
      <c r="B9" s="22"/>
      <c r="C9" s="22"/>
      <c r="D9" s="22"/>
      <c r="E9" s="59"/>
      <c r="F9" s="23"/>
    </row>
    <row r="10" spans="1:8" x14ac:dyDescent="0.25">
      <c r="A10" s="22"/>
      <c r="B10" s="22"/>
      <c r="C10" s="22"/>
      <c r="D10" s="22"/>
      <c r="E10" s="59"/>
      <c r="F10" s="23"/>
    </row>
    <row r="11" spans="1:8" x14ac:dyDescent="0.25">
      <c r="A11" s="22"/>
      <c r="B11" s="22"/>
      <c r="C11" s="22"/>
      <c r="D11" s="22"/>
      <c r="E11" s="59"/>
      <c r="F11" s="23"/>
    </row>
    <row r="12" spans="1:8" x14ac:dyDescent="0.25">
      <c r="A12" s="22"/>
      <c r="B12" s="22"/>
      <c r="C12" s="22"/>
      <c r="D12" s="22"/>
      <c r="E12" s="59"/>
      <c r="F12" s="23"/>
    </row>
    <row r="13" spans="1:8" x14ac:dyDescent="0.25">
      <c r="A13" s="22"/>
      <c r="B13" s="22"/>
      <c r="C13" s="22"/>
      <c r="D13" s="22"/>
      <c r="E13" s="59"/>
      <c r="F13" s="23"/>
    </row>
    <row r="14" spans="1:8" x14ac:dyDescent="0.25">
      <c r="A14" s="22"/>
      <c r="B14" s="22"/>
      <c r="C14" s="22"/>
      <c r="D14" s="22"/>
      <c r="E14" s="59"/>
      <c r="F14" s="23"/>
    </row>
    <row r="15" spans="1:8" x14ac:dyDescent="0.25">
      <c r="A15" s="22"/>
      <c r="B15" s="22"/>
      <c r="C15" s="22"/>
      <c r="D15" s="22"/>
      <c r="E15" s="59"/>
      <c r="F15" s="23"/>
    </row>
    <row r="16" spans="1:8" x14ac:dyDescent="0.25">
      <c r="A16" s="22"/>
      <c r="B16" s="22"/>
      <c r="C16" s="22"/>
      <c r="D16" s="22"/>
      <c r="E16" s="59"/>
      <c r="F16" s="23"/>
    </row>
    <row r="17" spans="1:6" x14ac:dyDescent="0.25">
      <c r="A17" s="22"/>
      <c r="B17" s="22"/>
      <c r="C17" s="22"/>
      <c r="D17" s="22"/>
      <c r="E17" s="59"/>
      <c r="F17" s="23"/>
    </row>
    <row r="18" spans="1:6" x14ac:dyDescent="0.25">
      <c r="A18" s="22"/>
      <c r="B18" s="22"/>
      <c r="C18" s="22"/>
      <c r="D18" s="22"/>
      <c r="E18" s="59"/>
      <c r="F18" s="23"/>
    </row>
    <row r="19" spans="1:6" x14ac:dyDescent="0.25">
      <c r="A19" s="22"/>
      <c r="B19" s="22"/>
      <c r="C19" s="22"/>
      <c r="D19" s="22"/>
      <c r="E19" s="59"/>
      <c r="F19" s="23"/>
    </row>
    <row r="20" spans="1:6" x14ac:dyDescent="0.25">
      <c r="A20" s="22"/>
      <c r="B20" s="22"/>
      <c r="C20" s="22"/>
      <c r="D20" s="22"/>
      <c r="E20" s="59"/>
      <c r="F20" s="23"/>
    </row>
    <row r="21" spans="1:6" x14ac:dyDescent="0.25">
      <c r="A21" s="22"/>
      <c r="B21" s="22"/>
      <c r="C21" s="22"/>
      <c r="D21" s="22"/>
      <c r="E21" s="59"/>
      <c r="F21" s="23"/>
    </row>
    <row r="22" spans="1:6" x14ac:dyDescent="0.25">
      <c r="A22" s="22"/>
      <c r="B22" s="22"/>
      <c r="C22" s="22"/>
      <c r="D22" s="46"/>
      <c r="E22" s="59"/>
      <c r="F22" s="23"/>
    </row>
    <row r="23" spans="1:6" x14ac:dyDescent="0.25">
      <c r="A23" s="22"/>
      <c r="B23" s="22"/>
      <c r="C23" s="22"/>
      <c r="D23" s="45"/>
      <c r="E23" s="59"/>
      <c r="F23" s="23"/>
    </row>
    <row r="24" spans="1:6" x14ac:dyDescent="0.25">
      <c r="A24" s="22"/>
      <c r="B24" s="22"/>
      <c r="C24" s="22"/>
      <c r="D24" s="45"/>
      <c r="E24" s="59"/>
      <c r="F24" s="23"/>
    </row>
    <row r="25" spans="1:6" x14ac:dyDescent="0.25">
      <c r="A25" s="22"/>
      <c r="B25" s="22"/>
      <c r="C25" s="22"/>
      <c r="D25" s="47"/>
      <c r="E25" s="59"/>
      <c r="F25" s="23"/>
    </row>
    <row r="26" spans="1:6" x14ac:dyDescent="0.25">
      <c r="A26" s="22"/>
      <c r="B26" s="22"/>
      <c r="C26" s="22"/>
      <c r="D26" s="45"/>
      <c r="E26" s="59"/>
      <c r="F26" s="23"/>
    </row>
    <row r="27" spans="1:6" x14ac:dyDescent="0.25">
      <c r="A27" s="22"/>
      <c r="B27" s="22"/>
      <c r="C27" s="22"/>
      <c r="D27" s="45"/>
      <c r="E27" s="59"/>
      <c r="F27" s="23"/>
    </row>
    <row r="28" spans="1:6" x14ac:dyDescent="0.25">
      <c r="A28" s="22"/>
      <c r="B28" s="22"/>
      <c r="C28" s="22"/>
      <c r="D28" s="22"/>
      <c r="E28" s="59"/>
      <c r="F28" s="23"/>
    </row>
    <row r="29" spans="1:6" x14ac:dyDescent="0.25">
      <c r="A29" s="22"/>
      <c r="B29" s="22"/>
      <c r="C29" s="22"/>
      <c r="D29" s="22"/>
      <c r="E29" s="59"/>
      <c r="F29" s="23"/>
    </row>
    <row r="30" spans="1:6" x14ac:dyDescent="0.25">
      <c r="A30" s="22"/>
      <c r="B30" s="22"/>
      <c r="C30" s="22"/>
      <c r="D30" s="22"/>
      <c r="E30" s="59"/>
      <c r="F30" s="23"/>
    </row>
    <row r="31" spans="1:6" x14ac:dyDescent="0.25">
      <c r="A31" s="22"/>
      <c r="B31" s="22"/>
      <c r="C31" s="22"/>
      <c r="D31" s="22"/>
      <c r="E31" s="59"/>
      <c r="F31" s="23"/>
    </row>
    <row r="32" spans="1:6" x14ac:dyDescent="0.25">
      <c r="A32" s="22"/>
      <c r="B32" s="22"/>
      <c r="C32" s="22"/>
      <c r="D32" s="22"/>
      <c r="E32" s="59"/>
      <c r="F32" s="23"/>
    </row>
    <row r="33" spans="1:8" x14ac:dyDescent="0.25">
      <c r="A33" s="22"/>
      <c r="B33" s="22"/>
      <c r="C33" s="22"/>
      <c r="D33" s="22"/>
      <c r="E33" s="59"/>
      <c r="F33" s="23"/>
    </row>
    <row r="34" spans="1:8" x14ac:dyDescent="0.25">
      <c r="A34" s="22"/>
      <c r="B34" s="22"/>
      <c r="C34" s="22"/>
      <c r="D34" s="22"/>
      <c r="E34" s="59"/>
      <c r="F34" s="23"/>
    </row>
    <row r="35" spans="1:8" x14ac:dyDescent="0.25">
      <c r="A35" s="22"/>
      <c r="B35" s="22"/>
      <c r="C35" s="22"/>
      <c r="D35" s="22"/>
      <c r="E35" s="59"/>
      <c r="F35" s="23"/>
    </row>
    <row r="36" spans="1:8" x14ac:dyDescent="0.25">
      <c r="A36" s="22"/>
      <c r="B36" s="22"/>
      <c r="C36" s="22"/>
      <c r="D36" s="22"/>
      <c r="E36" s="59"/>
      <c r="F36" s="23"/>
      <c r="H36" s="27"/>
    </row>
    <row r="37" spans="1:8" x14ac:dyDescent="0.25">
      <c r="E37" s="61"/>
    </row>
    <row r="38" spans="1:8" x14ac:dyDescent="0.25">
      <c r="E38" s="58"/>
      <c r="H38" s="14"/>
    </row>
    <row r="39" spans="1:8" x14ac:dyDescent="0.25">
      <c r="E39" s="58"/>
    </row>
    <row r="40" spans="1:8" x14ac:dyDescent="0.25">
      <c r="E40" s="58"/>
    </row>
    <row r="41" spans="1:8" x14ac:dyDescent="0.25">
      <c r="E41" s="61"/>
    </row>
    <row r="42" spans="1:8" x14ac:dyDescent="0.25">
      <c r="E42" s="58"/>
    </row>
    <row r="43" spans="1:8" x14ac:dyDescent="0.25">
      <c r="E43" s="58"/>
    </row>
    <row r="45" spans="1:8" x14ac:dyDescent="0.25">
      <c r="E45" s="58"/>
    </row>
  </sheetData>
  <pageMargins left="0.51181102362204722" right="0.51181102362204722" top="0.39370078740157483" bottom="0.39370078740157483" header="0.31496062992125984" footer="0.31496062992125984"/>
  <pageSetup paperSize="9" scale="54" orientation="portrait" horizontalDpi="1200" r:id="rId1"/>
  <rowBreaks count="1" manualBreakCount="1">
    <brk id="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março</vt:lpstr>
      <vt:lpstr>Planilha2</vt:lpstr>
      <vt:lpstr>março!Area_de_impressao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2025-05-08T11:48:50Z</cp:lastPrinted>
  <dcterms:created xsi:type="dcterms:W3CDTF">2015-02-24T11:41:13Z</dcterms:created>
  <dcterms:modified xsi:type="dcterms:W3CDTF">2025-05-29T16:25:55Z</dcterms:modified>
</cp:coreProperties>
</file>