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890" documentId="13_ncr:1_{B1A28616-C9B8-47CB-AB68-6E4558F3D392}" xr6:coauthVersionLast="47" xr6:coauthVersionMax="47" xr10:uidLastSave="{D3F2091D-2B75-486A-8F59-CEDD44ABA216}"/>
  <bookViews>
    <workbookView xWindow="-120" yWindow="-120" windowWidth="29040" windowHeight="15720" xr2:uid="{00000000-000D-0000-FFFF-FFFF00000000}"/>
  </bookViews>
  <sheets>
    <sheet name="Anexo 17" sheetId="8" r:id="rId1"/>
    <sheet name="junho" sheetId="13" r:id="rId2"/>
  </sheets>
  <definedNames>
    <definedName name="_xlnm._FilterDatabase" localSheetId="1" hidden="1">junho!$A$8:$H$10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G10" i="13"/>
  <c r="D78" i="8" l="1"/>
  <c r="E21" i="8" l="1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<sst xmlns="http://schemas.openxmlformats.org/spreadsheetml/2006/main" count="116" uniqueCount="105">
  <si>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</si>
  <si>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</si>
  <si>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</si>
  <si>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</si>
  <si>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</si>
  <si>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</si>
  <si>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</si>
  <si>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</si>
  <si>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</si>
  <si>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</si>
  <si>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</si>
  <si>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</si>
  <si>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</si>
  <si>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</si>
  <si>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</si>
  <si>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</si>
  <si>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</si>
  <si>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</si>
  <si>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</si>
  <si>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</si>
  <si>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</si>
  <si>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</si>
  <si>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</si>
  <si>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</si>
  <si>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</si>
  <si>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</si>
  <si>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</si>
  <si>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</si>
  <si>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</si>
  <si>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</si>
  <si>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</si>
  <si>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</si>
  <si>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</si>
  <si>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</si>
  <si>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</si>
  <si>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</si>
  <si>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</si>
  <si>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</si>
  <si>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</si>
  <si>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</si>
  <si>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</si>
  <si>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</si>
  <si>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</si>
  <si>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</si>
  <si>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</si>
  <si>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</si>
  <si>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</si>
  <si>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</si>
  <si>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</si>
  <si>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</si>
  <si>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</si>
  <si>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</si>
  <si>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</si>
  <si>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</si>
  <si>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</si>
  <si>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</si>
  <si>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</si>
  <si>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</si>
  <si>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</si>
  <si>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</si>
  <si>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</si>
  <si>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</si>
  <si>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</si>
  <si>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</si>
  <si>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</si>
  <si>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</si>
  <si>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</si>
  <si>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</si>
  <si>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</si>
  <si>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</si>
  <si>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</si>
  <si>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</si>
  <si>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</si>
  <si>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</si>
  <si>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</si>
  <si>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</si>
  <si>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</si>
  <si>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</si>
  <si>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</si>
  <si>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</si>
  <si>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</si>
  <si>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</si>
  <si>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</si>
  <si>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</si>
  <si>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</si>
  <si>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</si>
  <si>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</si>
  <si>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</si>
  <si>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</si>
  <si>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</si>
  <si>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</si>
  <si>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</si>
  <si>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</si>
  <si>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</si>
  <si>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</si>
  <si>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</si>
  <si>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</si>
  <si>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</si>
  <si>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</si>
  <si>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</si>
  <si>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</si>
  <si>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</si>
  <si>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</si>
  <si>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01 de julho de 2025.</t>
  </si>
  <si>
    <t>Transf. Bancária nº 391910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</si>
</sst>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topLeftCell="A70" zoomScaleNormal="100" workbookViewId="0">
      <selection activeCell="D26" sqref="D26:E2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4" t="s">
        <v>85</v>
      </c>
      <c r="B1" s="64"/>
      <c r="C1" s="64"/>
      <c r="D1" s="64"/>
      <c r="E1" s="64"/>
      <c r="F1" s="64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4" t="s">
        <v>74</v>
      </c>
      <c r="B3" s="64"/>
      <c r="C3" s="64"/>
      <c r="D3" s="64"/>
      <c r="E3" s="64"/>
      <c r="F3" s="64"/>
    </row>
    <row r="4" spans="1:6" x14ac:dyDescent="0.25">
      <c r="A4" s="64" t="s">
        <v>0</v>
      </c>
      <c r="B4" s="64"/>
      <c r="C4" s="64"/>
      <c r="D4" s="64"/>
      <c r="E4" s="64"/>
      <c r="F4" s="64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4" t="s">
        <v>83</v>
      </c>
      <c r="B6" s="64"/>
      <c r="C6" s="64"/>
      <c r="D6" s="64"/>
      <c r="E6" s="64"/>
      <c r="F6" s="6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5" t="s">
        <v>90</v>
      </c>
      <c r="C14" s="65"/>
      <c r="D14" s="65"/>
      <c r="E14" s="65"/>
      <c r="F14" s="65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66" t="s">
        <v>28</v>
      </c>
      <c r="D18" s="67"/>
      <c r="E18" s="68" t="s">
        <v>29</v>
      </c>
      <c r="F18" s="68"/>
    </row>
    <row r="19" spans="1:11" x14ac:dyDescent="0.25">
      <c r="A19" s="12" t="s">
        <v>88</v>
      </c>
      <c r="B19" s="44">
        <v>44923</v>
      </c>
      <c r="C19" s="57" t="s">
        <v>89</v>
      </c>
      <c r="D19" s="58"/>
      <c r="E19" s="53">
        <v>16899405.699999999</v>
      </c>
      <c r="F19" s="53"/>
      <c r="I19" s="21"/>
    </row>
    <row r="20" spans="1:11" x14ac:dyDescent="0.25">
      <c r="A20" s="12" t="s">
        <v>91</v>
      </c>
      <c r="B20" s="50">
        <v>45202</v>
      </c>
      <c r="C20" s="69"/>
      <c r="D20" s="69"/>
      <c r="E20" s="53">
        <v>265184.92</v>
      </c>
      <c r="F20" s="53"/>
      <c r="I20" s="20"/>
    </row>
    <row r="21" spans="1:11" x14ac:dyDescent="0.25">
      <c r="A21" s="12" t="s">
        <v>101</v>
      </c>
      <c r="B21" s="50">
        <v>45225</v>
      </c>
      <c r="C21" s="57"/>
      <c r="D21" s="58"/>
      <c r="E21" s="59">
        <f>20899230.7</f>
        <v>20899230.699999999</v>
      </c>
      <c r="F21" s="60"/>
      <c r="I21" s="20"/>
    </row>
    <row r="22" spans="1:11" ht="15" customHeight="1" x14ac:dyDescent="0.25">
      <c r="A22" s="12" t="s">
        <v>100</v>
      </c>
      <c r="B22" s="50">
        <v>45282</v>
      </c>
      <c r="C22" s="76"/>
      <c r="D22" s="77"/>
      <c r="E22" s="74">
        <v>131470.96</v>
      </c>
      <c r="F22" s="75"/>
      <c r="I22" s="20"/>
    </row>
    <row r="23" spans="1:11" x14ac:dyDescent="0.25">
      <c r="A23" s="68" t="s">
        <v>71</v>
      </c>
      <c r="B23" s="68"/>
      <c r="C23" s="68"/>
      <c r="D23" s="68"/>
      <c r="E23" s="68"/>
      <c r="F23" s="68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56" t="s">
        <v>33</v>
      </c>
      <c r="E24" s="56"/>
      <c r="F24" s="18" t="s">
        <v>5</v>
      </c>
    </row>
    <row r="25" spans="1:11" ht="33" customHeight="1" x14ac:dyDescent="0.25">
      <c r="A25" s="48">
        <v>45821</v>
      </c>
      <c r="B25" s="36">
        <v>42938.94</v>
      </c>
      <c r="C25" s="48">
        <v>45834</v>
      </c>
      <c r="D25" s="61" t="s">
        <v>104</v>
      </c>
      <c r="E25" s="62"/>
      <c r="F25" s="36">
        <v>42938.94</v>
      </c>
      <c r="J25" s="20"/>
    </row>
    <row r="26" spans="1:11" ht="27" customHeight="1" x14ac:dyDescent="0.25">
      <c r="A26" s="48"/>
      <c r="B26" s="36"/>
      <c r="C26" s="48"/>
      <c r="D26" s="61"/>
      <c r="E26" s="62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63"/>
      <c r="E27" s="63"/>
      <c r="F27" s="36"/>
      <c r="J27" s="20"/>
      <c r="K27" s="20"/>
    </row>
    <row r="28" spans="1:11" ht="27" customHeight="1" x14ac:dyDescent="0.25">
      <c r="A28" s="48"/>
      <c r="B28" s="36"/>
      <c r="C28" s="48"/>
      <c r="D28" s="63"/>
      <c r="E28" s="63"/>
      <c r="F28" s="36"/>
      <c r="J28" s="20"/>
      <c r="K28" s="20"/>
    </row>
    <row r="29" spans="1:11" x14ac:dyDescent="0.25">
      <c r="A29" s="54" t="s">
        <v>72</v>
      </c>
      <c r="B29" s="54"/>
      <c r="C29" s="54"/>
      <c r="D29" s="54"/>
      <c r="E29" s="54"/>
      <c r="F29" s="36">
        <v>127716.61</v>
      </c>
      <c r="J29" s="20"/>
      <c r="K29" s="20"/>
    </row>
    <row r="30" spans="1:11" x14ac:dyDescent="0.25">
      <c r="A30" s="54" t="s">
        <v>34</v>
      </c>
      <c r="B30" s="54"/>
      <c r="C30" s="54"/>
      <c r="D30" s="54"/>
      <c r="E30" s="54"/>
      <c r="F30" s="8">
        <f>SUM(F25:F28)</f>
        <v>42938.94</v>
      </c>
      <c r="J30" s="20"/>
      <c r="K30" s="20"/>
    </row>
    <row r="31" spans="1:11" x14ac:dyDescent="0.25">
      <c r="A31" s="54" t="s">
        <v>35</v>
      </c>
      <c r="B31" s="54"/>
      <c r="C31" s="54"/>
      <c r="D31" s="54"/>
      <c r="E31" s="54"/>
      <c r="F31" s="36">
        <v>828.12</v>
      </c>
      <c r="H31" s="43" t="s">
        <v>87</v>
      </c>
      <c r="J31" s="20"/>
      <c r="K31" s="20"/>
    </row>
    <row r="32" spans="1:11" x14ac:dyDescent="0.25">
      <c r="A32" s="54" t="s">
        <v>36</v>
      </c>
      <c r="B32" s="54"/>
      <c r="C32" s="54"/>
      <c r="D32" s="54"/>
      <c r="E32" s="54"/>
      <c r="F32" s="8">
        <v>0</v>
      </c>
      <c r="J32" s="20"/>
      <c r="K32" s="20"/>
    </row>
    <row r="33" spans="1:11" x14ac:dyDescent="0.25">
      <c r="A33" s="54" t="s">
        <v>37</v>
      </c>
      <c r="B33" s="54"/>
      <c r="C33" s="54"/>
      <c r="D33" s="54"/>
      <c r="E33" s="54"/>
      <c r="F33" s="8">
        <f>F29+F30+F31+F32</f>
        <v>171483.66999999998</v>
      </c>
      <c r="J33" s="20"/>
      <c r="K33" s="20"/>
    </row>
    <row r="34" spans="1:11" x14ac:dyDescent="0.25">
      <c r="A34" s="54" t="s">
        <v>73</v>
      </c>
      <c r="B34" s="54"/>
      <c r="C34" s="54"/>
      <c r="D34" s="54"/>
      <c r="E34" s="54"/>
      <c r="F34" s="8">
        <v>0</v>
      </c>
      <c r="K34" s="20"/>
    </row>
    <row r="35" spans="1:11" x14ac:dyDescent="0.25">
      <c r="A35" s="54" t="s">
        <v>38</v>
      </c>
      <c r="B35" s="54"/>
      <c r="C35" s="54"/>
      <c r="D35" s="54"/>
      <c r="E35" s="54"/>
      <c r="F35" s="7">
        <f>F33+F34</f>
        <v>171483.66999999998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64" t="s">
        <v>85</v>
      </c>
      <c r="B50" s="64"/>
      <c r="C50" s="64"/>
      <c r="D50" s="64"/>
      <c r="E50" s="64"/>
      <c r="F50" s="64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64" t="s">
        <v>74</v>
      </c>
      <c r="B52" s="64"/>
      <c r="C52" s="64"/>
      <c r="D52" s="64"/>
      <c r="E52" s="64"/>
      <c r="F52" s="64"/>
    </row>
    <row r="53" spans="1:11" ht="16.5" customHeight="1" x14ac:dyDescent="0.25">
      <c r="A53" s="64" t="s">
        <v>0</v>
      </c>
      <c r="B53" s="64"/>
      <c r="C53" s="64"/>
      <c r="D53" s="64"/>
      <c r="E53" s="64"/>
      <c r="F53" s="64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64" t="s">
        <v>83</v>
      </c>
      <c r="B55" s="64"/>
      <c r="C55" s="64"/>
      <c r="D55" s="64"/>
      <c r="E55" s="64"/>
      <c r="F55" s="64"/>
    </row>
    <row r="56" spans="1:11" ht="13.5" customHeight="1" x14ac:dyDescent="0.25"/>
    <row r="57" spans="1:11" ht="38.25" customHeight="1" x14ac:dyDescent="0.25">
      <c r="A57" s="73" t="s">
        <v>102</v>
      </c>
      <c r="B57" s="73"/>
      <c r="C57" s="73"/>
      <c r="D57" s="73"/>
      <c r="E57" s="73"/>
      <c r="F57" s="73"/>
    </row>
    <row r="58" spans="1:11" ht="9.75" customHeight="1" x14ac:dyDescent="0.25"/>
    <row r="59" spans="1:11" ht="15.75" customHeight="1" x14ac:dyDescent="0.25">
      <c r="A59" s="55" t="s">
        <v>76</v>
      </c>
      <c r="B59" s="55"/>
      <c r="C59" s="55"/>
      <c r="D59" s="55"/>
      <c r="E59" s="55"/>
      <c r="F59" s="55"/>
    </row>
    <row r="60" spans="1:11" ht="12" customHeight="1" x14ac:dyDescent="0.25">
      <c r="A60" s="78" t="s">
        <v>41</v>
      </c>
      <c r="B60" s="78"/>
      <c r="C60" s="78"/>
      <c r="D60" s="78"/>
      <c r="E60" s="78"/>
      <c r="F60" s="78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165.15</v>
      </c>
      <c r="C76" s="40">
        <v>0</v>
      </c>
      <c r="D76" s="40">
        <v>165.15</v>
      </c>
      <c r="E76" s="40">
        <f t="shared" si="0"/>
        <v>165.15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165.15</v>
      </c>
      <c r="C78" s="24">
        <f>SUM(C62:C77)</f>
        <v>0</v>
      </c>
      <c r="D78" s="24">
        <f>SUM(D62:D77)</f>
        <v>165.15</v>
      </c>
      <c r="E78" s="24">
        <f t="shared" si="0"/>
        <v>165.15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80" t="s">
        <v>58</v>
      </c>
      <c r="B83" s="80"/>
      <c r="C83" s="80"/>
      <c r="D83" s="80"/>
      <c r="E83" s="80"/>
      <c r="F83" s="80"/>
    </row>
    <row r="84" spans="1:9" ht="44.25" customHeight="1" x14ac:dyDescent="0.25">
      <c r="A84" s="81" t="s">
        <v>69</v>
      </c>
      <c r="B84" s="81"/>
      <c r="C84" s="81"/>
      <c r="D84" s="81"/>
      <c r="E84" s="81"/>
      <c r="F84" s="8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64" t="s">
        <v>85</v>
      </c>
      <c r="B90" s="64"/>
      <c r="C90" s="64"/>
      <c r="D90" s="64"/>
      <c r="E90" s="64"/>
      <c r="F90" s="64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64" t="s">
        <v>74</v>
      </c>
      <c r="B92" s="64"/>
      <c r="C92" s="64"/>
      <c r="D92" s="64"/>
      <c r="E92" s="64"/>
      <c r="F92" s="64"/>
    </row>
    <row r="93" spans="1:9" ht="20.100000000000001" customHeight="1" x14ac:dyDescent="0.25">
      <c r="A93" s="64" t="s">
        <v>0</v>
      </c>
      <c r="B93" s="64"/>
      <c r="C93" s="64"/>
      <c r="D93" s="64"/>
      <c r="E93" s="64"/>
      <c r="F93" s="64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4" t="s">
        <v>83</v>
      </c>
      <c r="B95" s="64"/>
      <c r="C95" s="64"/>
      <c r="D95" s="64"/>
      <c r="E95" s="64"/>
      <c r="F95" s="64"/>
    </row>
    <row r="98" spans="1:11" ht="20.100000000000001" customHeight="1" x14ac:dyDescent="0.25">
      <c r="A98" s="82" t="s">
        <v>60</v>
      </c>
      <c r="B98" s="83"/>
      <c r="C98" s="83"/>
      <c r="D98" s="83"/>
      <c r="E98" s="84"/>
      <c r="F98" s="19"/>
    </row>
    <row r="99" spans="1:11" ht="20.100000000000001" customHeight="1" x14ac:dyDescent="0.25">
      <c r="A99" s="70" t="s">
        <v>61</v>
      </c>
      <c r="B99" s="71"/>
      <c r="C99" s="71"/>
      <c r="D99" s="71"/>
      <c r="E99" s="72"/>
      <c r="F99" s="10">
        <f>F35</f>
        <v>171483.66999999998</v>
      </c>
    </row>
    <row r="100" spans="1:11" ht="20.100000000000001" customHeight="1" x14ac:dyDescent="0.25">
      <c r="A100" s="70" t="s">
        <v>62</v>
      </c>
      <c r="B100" s="71"/>
      <c r="C100" s="71"/>
      <c r="D100" s="71"/>
      <c r="E100" s="72"/>
      <c r="F100" s="10">
        <f>C78+D78</f>
        <v>165.15</v>
      </c>
    </row>
    <row r="101" spans="1:11" ht="20.100000000000001" customHeight="1" x14ac:dyDescent="0.25">
      <c r="A101" s="70" t="s">
        <v>63</v>
      </c>
      <c r="B101" s="71"/>
      <c r="C101" s="71"/>
      <c r="D101" s="71"/>
      <c r="E101" s="72"/>
      <c r="F101" s="10">
        <f>F33-(F100-F34)</f>
        <v>171318.52</v>
      </c>
      <c r="I101" s="20"/>
    </row>
    <row r="102" spans="1:11" ht="20.100000000000001" customHeight="1" x14ac:dyDescent="0.25">
      <c r="A102" s="70" t="s">
        <v>64</v>
      </c>
      <c r="B102" s="71"/>
      <c r="C102" s="71"/>
      <c r="D102" s="71"/>
      <c r="E102" s="72"/>
      <c r="F102" s="10">
        <v>0</v>
      </c>
      <c r="I102" s="20"/>
      <c r="J102" s="34"/>
    </row>
    <row r="103" spans="1:11" ht="20.100000000000001" customHeight="1" x14ac:dyDescent="0.25">
      <c r="A103" s="70" t="s">
        <v>75</v>
      </c>
      <c r="B103" s="71"/>
      <c r="C103" s="71"/>
      <c r="D103" s="71"/>
      <c r="E103" s="72"/>
      <c r="F103" s="10">
        <f>F101-F102</f>
        <v>171318.52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79" t="s">
        <v>86</v>
      </c>
      <c r="B106" s="79"/>
      <c r="C106" s="79"/>
      <c r="D106" s="79"/>
      <c r="E106" s="79"/>
      <c r="F106" s="79"/>
      <c r="I106" s="21"/>
    </row>
    <row r="107" spans="1:11" ht="30" customHeight="1" x14ac:dyDescent="0.25">
      <c r="A107" s="79"/>
      <c r="B107" s="79"/>
      <c r="C107" s="79"/>
      <c r="D107" s="79"/>
      <c r="E107" s="79"/>
      <c r="F107" s="79"/>
    </row>
    <row r="108" spans="1:11" x14ac:dyDescent="0.25">
      <c r="I108" s="21"/>
      <c r="J108" s="20"/>
    </row>
    <row r="109" spans="1:11" x14ac:dyDescent="0.25">
      <c r="A109" t="s">
        <v>103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:F1"/>
    <mergeCell ref="A3:F3"/>
    <mergeCell ref="A4:F4"/>
    <mergeCell ref="B14:F14"/>
    <mergeCell ref="C18:D18"/>
    <mergeCell ref="E18:F18"/>
    <mergeCell ref="A6:F6"/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topLeftCell="A7" zoomScaleNormal="100" workbookViewId="0">
      <selection activeCell="H10" sqref="H1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5" t="s">
        <v>85</v>
      </c>
      <c r="B1" s="55"/>
      <c r="C1" s="55"/>
      <c r="D1" s="55"/>
      <c r="E1" s="55"/>
      <c r="F1" s="55"/>
      <c r="G1" s="96"/>
      <c r="H1" s="5"/>
    </row>
    <row r="2" spans="1:8" x14ac:dyDescent="0.25">
      <c r="A2" s="55" t="s">
        <v>8</v>
      </c>
      <c r="B2" s="55"/>
      <c r="C2" s="55"/>
      <c r="D2" s="55"/>
      <c r="E2" s="55"/>
      <c r="F2" s="55"/>
      <c r="G2" s="96"/>
      <c r="H2" s="5"/>
    </row>
    <row r="3" spans="1:8" x14ac:dyDescent="0.25">
      <c r="A3" s="55" t="s">
        <v>0</v>
      </c>
      <c r="B3" s="55"/>
      <c r="C3" s="55"/>
      <c r="D3" s="55"/>
      <c r="E3" s="55"/>
      <c r="F3" s="55"/>
      <c r="G3" s="96"/>
      <c r="H3" s="5"/>
    </row>
    <row r="4" spans="1:8" x14ac:dyDescent="0.25">
      <c r="A4" s="86"/>
      <c r="B4" s="87"/>
      <c r="C4" s="87"/>
      <c r="D4" s="87"/>
      <c r="E4" s="87"/>
      <c r="F4" s="87"/>
      <c r="G4" s="88"/>
      <c r="H4" s="89"/>
    </row>
    <row r="5" spans="1:8" x14ac:dyDescent="0.25">
      <c r="A5" s="90" t="s">
        <v>83</v>
      </c>
      <c r="B5" s="90"/>
      <c r="C5" s="90"/>
      <c r="D5" s="90"/>
      <c r="E5" s="90"/>
      <c r="F5" s="90"/>
      <c r="G5" s="91"/>
      <c r="H5" s="5"/>
    </row>
    <row r="6" spans="1:8" x14ac:dyDescent="0.25">
      <c r="A6" s="92"/>
      <c r="B6" s="93"/>
      <c r="C6" s="93"/>
      <c r="D6" s="93"/>
      <c r="E6" s="93"/>
      <c r="F6" s="93"/>
      <c r="G6" s="94"/>
      <c r="H6" s="95"/>
    </row>
    <row r="7" spans="1:8" x14ac:dyDescent="0.25">
      <c r="A7" s="97" t="s">
        <v>9</v>
      </c>
      <c r="B7" s="97"/>
      <c r="C7" s="97"/>
      <c r="D7" s="97"/>
      <c r="E7" s="97"/>
      <c r="F7" s="97"/>
      <c r="G7" s="96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4.75" customHeight="1" x14ac:dyDescent="0.25">
      <c r="A9" s="25">
        <v>45821</v>
      </c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165.15</v>
      </c>
      <c r="H9" s="5">
        <v>20625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165.15</v>
      </c>
      <c r="H10" s="5"/>
    </row>
    <row r="12" spans="1:8" ht="15" x14ac:dyDescent="0.25">
      <c r="G12" s="52"/>
    </row>
    <row r="13" spans="1:8" x14ac:dyDescent="0.25">
      <c r="F13" s="85"/>
      <c r="G13" s="85"/>
    </row>
    <row r="14" spans="1:8" x14ac:dyDescent="0.25">
      <c r="F14" s="85"/>
      <c r="G14" s="85"/>
    </row>
  </sheetData>
  <autoFilter ref="A8:H10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2025-07-10T10:59:29Z</cp:lastPrinted>
  <dcterms:created xsi:type="dcterms:W3CDTF">2015-02-24T11:41:13Z</dcterms:created>
  <dcterms:modified xsi:type="dcterms:W3CDTF">2025-07-18T10:15:35Z</dcterms:modified>
</cp:coreProperties>
</file>