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CONTRATO 08-2015/"/>
    </mc:Choice>
  </mc:AlternateContent>
  <xr:revisionPtr revIDLastSave="12628" documentId="13_ncr:1_{9865899C-B506-445E-93D6-F35D1E9E5A35}" xr6:coauthVersionLast="47" xr6:coauthVersionMax="47" xr10:uidLastSave="{D14423D6-E78C-4F51-A380-01B9F047F666}"/>
  <bookViews>
    <workbookView xWindow="-120" yWindow="-120" windowWidth="29040" windowHeight="15720" xr2:uid="{00000000-000D-0000-FFFF-FFFF00000000}"/>
  </bookViews>
  <sheets>
    <sheet name="anexo  " sheetId="25" r:id="rId1"/>
    <sheet name="abril" sheetId="26" r:id="rId2"/>
    <sheet name="Planilha2" sheetId="28" r:id="rId3"/>
  </sheets>
  <definedNames>
    <definedName name="_xlnm._FilterDatabase" localSheetId="1" hidden="1">abril!$A$1:$G$9</definedName>
    <definedName name="_xlnm.Print_Area" localSheetId="1">abril!$A$1:$G$9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6" l="1"/>
  <c r="D81" i="25"/>
  <c r="F30" i="25"/>
  <c r="E9" i="26"/>
  <c r="D83" i="25" l="1"/>
  <c r="F83" i="25" l="1"/>
  <c r="C83" i="25"/>
  <c r="B83" i="25"/>
  <c r="F33" i="25"/>
  <c r="F103" i="25" l="1"/>
  <c r="F104" i="25" s="1"/>
  <c r="F106" i="25" s="1"/>
  <c r="F36" i="25"/>
  <c r="F102" i="25" s="1"/>
  <c r="E83" i="25"/>
</calcChain>
</file>

<file path=xl/sharedStrings.xml><?xml version="1.0" encoding="utf-8"?>
<sst xmlns="http://schemas.openxmlformats.org/spreadsheetml/2006/main" count="137" uniqueCount="102">
  <si>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</si>
  <si>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</si>
  <si>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</si>
  <si>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</si>
  <si>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</si>
  <si>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</si>
  <si>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</si>
  <si>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</si>
  <si>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</si>
  <si>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</si>
  <si>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</si>
  <si>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</si>
  <si>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</si>
  <si>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</si>
  <si>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</si>
  <si>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</si>
  <si>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</si>
  <si>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</si>
  <si>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</si>
  <si>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</si>
  <si>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</si>
  <si>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</si>
  <si>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</si>
  <si>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</si>
  <si>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</si>
  <si>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</si>
  <si>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</si>
  <si>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</si>
  <si>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</si>
  <si>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</si>
  <si>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</si>
  <si>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</si>
  <si>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</si>
  <si>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</si>
  <si>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</si>
  <si>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</si>
  <si>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</si>
  <si>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</si>
  <si>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</si>
  <si>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</si>
  <si>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</si>
  <si>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</si>
  <si>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</si>
  <si>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</si>
  <si>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</si>
  <si>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</si>
  <si>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</si>
  <si>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</si>
  <si>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</si>
  <si>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</si>
  <si>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</si>
  <si>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</si>
  <si>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</si>
  <si>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</si>
  <si>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</si>
  <si>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</si>
  <si>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</si>
  <si>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</si>
  <si>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</si>
  <si>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</si>
  <si>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</si>
  <si>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</si>
  <si>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</si>
  <si>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</si>
  <si>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Santa Casa de Misericórdia de Guararema</t>
  </si>
  <si>
    <t>Prefeitura Municipal de Guararema</t>
  </si>
  <si>
    <t>(D) OUTRAS RECEITAS DECORRENTES DA EXECUÇÃO DO AJUSTE (3)</t>
  </si>
  <si>
    <t>NF</t>
  </si>
  <si>
    <t>Especificação</t>
  </si>
  <si>
    <t>VALOR APLICADO</t>
  </si>
  <si>
    <t>Nº. CHEQUE</t>
  </si>
  <si>
    <t>darf</t>
  </si>
  <si>
    <t>Serviço de Fisioterapia</t>
  </si>
  <si>
    <t>extrato</t>
  </si>
  <si>
    <t>Banco Bradesco S.A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</si>
  <si>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</si>
  <si>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</si>
  <si>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</si>
  <si>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</si>
  <si>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</si>
  <si>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</si>
  <si>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</si>
  <si>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</si>
  <si>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</si>
  <si>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</si>
  <si>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</si>
  <si>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Despesas Financeiras</t>
  </si>
  <si>
    <t>(A) SALDO DO EXERCÍCIO ANTERIOR</t>
  </si>
  <si>
    <t>Noseap Fisioterapia Eireli</t>
  </si>
  <si>
    <t>37.556.641/0001-37</t>
  </si>
  <si>
    <t xml:space="preserve">Documento de Arrecadação de Receitas Federais </t>
  </si>
  <si>
    <t>Alexandre Marques</t>
  </si>
  <si>
    <t>284.896.558-47</t>
  </si>
  <si>
    <t>Contrato de Gestão nº 01/2025</t>
  </si>
  <si>
    <t>60 meses</t>
  </si>
  <si>
    <t>pendente</t>
  </si>
  <si>
    <t>Gerenciamento dos serviços do Centro de Especialidades Médicas de Guararema -CEMEG</t>
  </si>
  <si>
    <t>Centro de Especialidades Médicas de Guararema</t>
  </si>
  <si>
    <t>O signatário, na qualidade de representante da Santa Casa de Misericórdia de Guararem vem indicar, na forma abaixo detalhada, as despesas incorridas e pagas no exercício/2025 bem como as despesas a pagar no exercício seguinte.</t>
  </si>
  <si>
    <t>Serviço do Emad                                                               01 médico                                                       01 fonoaudiologo                                               01 psicologo</t>
  </si>
  <si>
    <t>Transf. Bancária nº 24574 constante do Extrato</t>
  </si>
  <si>
    <t>Guararema, 02 de junho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</si>
</sst>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9"/>
      <color rgb="FFFF0000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2" xfId="0" applyFont="1" applyBorder="1" applyAlignment="1">
      <alignment horizontal="center" vertical="center" wrapText="1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4" fontId="10" fillId="0" borderId="1" xfId="0" applyNumberFormat="1" applyFont="1" applyBorder="1"/>
    <xf numFmtId="0" fontId="0" fillId="0" borderId="0" xfId="0" applyAlignment="1">
      <alignment wrapText="1"/>
    </xf>
    <xf numFmtId="0" fontId="16" fillId="0" borderId="0" xfId="0" applyFont="1"/>
    <xf numFmtId="164" fontId="10" fillId="0" borderId="1" xfId="0" applyNumberFormat="1" applyFont="1" applyBorder="1"/>
    <xf numFmtId="4" fontId="17" fillId="0" borderId="1" xfId="0" applyNumberFormat="1" applyFont="1" applyBorder="1"/>
    <xf numFmtId="0" fontId="18" fillId="0" borderId="0" xfId="0" applyFont="1"/>
    <xf numFmtId="164" fontId="0" fillId="0" borderId="0" xfId="1" applyFont="1" applyFill="1" applyBorder="1"/>
    <xf numFmtId="164" fontId="0" fillId="0" borderId="0" xfId="1" applyFont="1" applyFill="1"/>
    <xf numFmtId="0" fontId="19" fillId="0" borderId="0" xfId="0" applyFont="1"/>
    <xf numFmtId="14" fontId="0" fillId="0" borderId="0" xfId="0" applyNumberFormat="1" applyAlignment="1">
      <alignment horizontal="left"/>
    </xf>
    <xf numFmtId="14" fontId="0" fillId="0" borderId="0" xfId="0" applyNumberFormat="1"/>
    <xf numFmtId="0" fontId="20" fillId="0" borderId="0" xfId="0" applyFont="1"/>
    <xf numFmtId="0" fontId="7" fillId="0" borderId="8" xfId="0" applyFont="1" applyBorder="1" applyAlignment="1">
      <alignment horizontal="center" wrapText="1"/>
    </xf>
    <xf numFmtId="164" fontId="10" fillId="0" borderId="11" xfId="0" applyNumberFormat="1" applyFont="1" applyBorder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0" xfId="0" applyBorder="1"/>
    <xf numFmtId="164" fontId="3" fillId="0" borderId="1" xfId="1" applyFont="1" applyFill="1" applyBorder="1"/>
    <xf numFmtId="44" fontId="0" fillId="0" borderId="0" xfId="0" applyNumberFormat="1"/>
    <xf numFmtId="44" fontId="13" fillId="0" borderId="0" xfId="0" applyNumberFormat="1" applyFont="1" applyAlignment="1">
      <alignment horizontal="center"/>
    </xf>
    <xf numFmtId="164" fontId="13" fillId="0" borderId="0" xfId="1" applyFont="1" applyAlignment="1">
      <alignment horizontal="center"/>
    </xf>
    <xf numFmtId="164" fontId="21" fillId="0" borderId="0" xfId="1" applyFont="1" applyAlignment="1">
      <alignment horizontal="center"/>
    </xf>
    <xf numFmtId="44" fontId="19" fillId="0" borderId="0" xfId="0" applyNumberFormat="1" applyFont="1"/>
    <xf numFmtId="14" fontId="10" fillId="0" borderId="1" xfId="0" applyNumberFormat="1" applyFont="1" applyBorder="1"/>
    <xf numFmtId="164" fontId="10" fillId="0" borderId="1" xfId="1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4" fontId="22" fillId="0" borderId="0" xfId="0" applyNumberFormat="1" applyFont="1"/>
    <xf numFmtId="44" fontId="14" fillId="0" borderId="0" xfId="0" applyNumberFormat="1" applyFont="1"/>
    <xf numFmtId="164" fontId="23" fillId="0" borderId="0" xfId="0" applyNumberFormat="1" applyFont="1"/>
    <xf numFmtId="0" fontId="14" fillId="0" borderId="0" xfId="0" applyFont="1"/>
    <xf numFmtId="164" fontId="14" fillId="0" borderId="0" xfId="1" applyFont="1"/>
    <xf numFmtId="164" fontId="10" fillId="0" borderId="1" xfId="1" applyFont="1" applyFill="1" applyBorder="1"/>
    <xf numFmtId="164" fontId="19" fillId="0" borderId="0" xfId="0" applyNumberFormat="1" applyFont="1"/>
    <xf numFmtId="0" fontId="24" fillId="0" borderId="1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4" xfId="0" applyFont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164" fontId="25" fillId="0" borderId="2" xfId="1" applyFont="1" applyFill="1" applyBorder="1"/>
    <xf numFmtId="0" fontId="26" fillId="0" borderId="1" xfId="0" applyFont="1" applyBorder="1" applyAlignment="1">
      <alignment wrapText="1"/>
    </xf>
    <xf numFmtId="0" fontId="24" fillId="2" borderId="2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wrapText="1"/>
    </xf>
    <xf numFmtId="0" fontId="9" fillId="0" borderId="2" xfId="0" applyFont="1" applyBorder="1" applyAlignment="1">
      <alignment horizontal="left" wrapText="1"/>
    </xf>
    <xf numFmtId="164" fontId="27" fillId="2" borderId="2" xfId="1" applyFont="1" applyFill="1" applyBorder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3399"/>
      <color rgb="FF00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3D0C-8A93-46FE-B2B0-17E6FE313054}">
  <dimension ref="A1:L271"/>
  <sheetViews>
    <sheetView tabSelected="1" topLeftCell="A15" zoomScaleNormal="100" workbookViewId="0">
      <selection activeCell="H80" sqref="H1:K1048576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3" customWidth="1"/>
    <col min="5" max="5" width="12.42578125" customWidth="1"/>
    <col min="6" max="6" width="14.5703125" customWidth="1"/>
    <col min="7" max="7" width="15.140625" customWidth="1"/>
    <col min="8" max="8" width="19.7109375" customWidth="1"/>
    <col min="9" max="9" width="26.140625" customWidth="1"/>
    <col min="10" max="10" width="13" customWidth="1"/>
    <col min="12" max="12" width="13.5703125" bestFit="1" customWidth="1"/>
  </cols>
  <sheetData>
    <row r="1" spans="1:8" x14ac:dyDescent="0.25">
      <c r="A1" s="77" t="s">
        <v>79</v>
      </c>
      <c r="B1" s="77"/>
      <c r="C1" s="77"/>
      <c r="D1" s="77"/>
      <c r="E1" s="77"/>
      <c r="F1" s="77"/>
    </row>
    <row r="2" spans="1:8" ht="6" customHeight="1" x14ac:dyDescent="0.25">
      <c r="A2" s="43"/>
      <c r="B2" s="43"/>
      <c r="C2" s="43"/>
      <c r="D2" s="43"/>
      <c r="E2" s="43"/>
      <c r="F2" s="43"/>
    </row>
    <row r="3" spans="1:8" ht="16.5" customHeight="1" x14ac:dyDescent="0.25">
      <c r="A3" s="77" t="s">
        <v>80</v>
      </c>
      <c r="B3" s="77"/>
      <c r="C3" s="77"/>
      <c r="D3" s="77"/>
      <c r="E3" s="77"/>
      <c r="F3" s="77"/>
    </row>
    <row r="4" spans="1:8" x14ac:dyDescent="0.25">
      <c r="A4" s="77" t="s">
        <v>0</v>
      </c>
      <c r="B4" s="77"/>
      <c r="C4" s="77"/>
      <c r="D4" s="77"/>
      <c r="E4" s="77"/>
      <c r="F4" s="77"/>
    </row>
    <row r="5" spans="1:8" ht="5.25" customHeight="1" x14ac:dyDescent="0.25">
      <c r="A5" s="43"/>
      <c r="B5" s="43"/>
      <c r="C5" s="43"/>
      <c r="D5" s="43"/>
      <c r="E5" s="43"/>
      <c r="F5" s="43"/>
    </row>
    <row r="6" spans="1:8" x14ac:dyDescent="0.25">
      <c r="A6" s="77" t="s">
        <v>54</v>
      </c>
      <c r="B6" s="77"/>
      <c r="C6" s="77"/>
      <c r="D6" s="77"/>
      <c r="E6" s="77"/>
      <c r="F6" s="77"/>
    </row>
    <row r="7" spans="1:8" ht="6" customHeight="1" x14ac:dyDescent="0.25">
      <c r="A7" s="1"/>
      <c r="B7" s="1"/>
      <c r="C7" s="1"/>
      <c r="D7" s="1"/>
      <c r="E7" s="1"/>
      <c r="F7" s="1"/>
    </row>
    <row r="8" spans="1:8" x14ac:dyDescent="0.25">
      <c r="A8" s="9" t="s">
        <v>55</v>
      </c>
      <c r="B8" s="78" t="s">
        <v>65</v>
      </c>
      <c r="C8" s="78"/>
      <c r="D8" s="78"/>
      <c r="E8" s="78"/>
      <c r="F8" s="78"/>
    </row>
    <row r="9" spans="1:8" x14ac:dyDescent="0.25">
      <c r="A9" s="9" t="s">
        <v>56</v>
      </c>
      <c r="B9" s="1" t="s">
        <v>64</v>
      </c>
      <c r="C9" s="1"/>
      <c r="D9" s="1"/>
      <c r="E9" s="1"/>
      <c r="F9" s="1"/>
    </row>
    <row r="10" spans="1:8" x14ac:dyDescent="0.25">
      <c r="A10" s="9" t="s">
        <v>57</v>
      </c>
      <c r="B10" s="1" t="s">
        <v>97</v>
      </c>
      <c r="C10" s="1"/>
      <c r="D10" s="1"/>
      <c r="E10" s="1"/>
      <c r="F10" s="1"/>
    </row>
    <row r="11" spans="1:8" x14ac:dyDescent="0.25">
      <c r="A11" s="9" t="s">
        <v>1</v>
      </c>
      <c r="B11" s="1" t="s">
        <v>63</v>
      </c>
      <c r="C11" s="1"/>
      <c r="D11" s="1"/>
      <c r="E11" s="1"/>
      <c r="F11" s="1"/>
    </row>
    <row r="12" spans="1:8" x14ac:dyDescent="0.25">
      <c r="A12" s="9" t="s">
        <v>2</v>
      </c>
      <c r="B12" s="1" t="s">
        <v>62</v>
      </c>
      <c r="C12" s="1"/>
      <c r="D12" s="1"/>
      <c r="E12" s="1"/>
      <c r="F12" s="1"/>
    </row>
    <row r="13" spans="1:8" ht="24.75" customHeight="1" x14ac:dyDescent="0.25">
      <c r="A13" s="11" t="s">
        <v>58</v>
      </c>
      <c r="B13" s="1" t="s">
        <v>91</v>
      </c>
      <c r="C13" s="1"/>
      <c r="D13" s="1"/>
      <c r="E13" s="1"/>
      <c r="F13" s="1"/>
    </row>
    <row r="14" spans="1:8" x14ac:dyDescent="0.25">
      <c r="A14" s="9" t="s">
        <v>3</v>
      </c>
      <c r="B14" s="1" t="s">
        <v>92</v>
      </c>
      <c r="C14" s="1"/>
      <c r="D14" s="1"/>
      <c r="E14" s="1"/>
      <c r="F14" s="1"/>
    </row>
    <row r="15" spans="1:8" ht="24.75" customHeight="1" x14ac:dyDescent="0.25">
      <c r="A15" s="11" t="s">
        <v>61</v>
      </c>
      <c r="B15" s="76" t="s">
        <v>96</v>
      </c>
      <c r="C15" s="76"/>
      <c r="D15" s="76"/>
      <c r="E15" s="76"/>
      <c r="F15" s="76"/>
      <c r="H15" s="34"/>
    </row>
    <row r="16" spans="1:8" x14ac:dyDescent="0.25">
      <c r="A16" s="9" t="s">
        <v>4</v>
      </c>
      <c r="B16" s="45">
        <v>2025</v>
      </c>
      <c r="C16" s="1"/>
      <c r="D16" s="1"/>
      <c r="E16" s="1"/>
      <c r="F16" s="1"/>
    </row>
    <row r="17" spans="1:8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8" ht="1.5" customHeight="1" x14ac:dyDescent="0.25">
      <c r="A18" s="9"/>
      <c r="B18" s="1"/>
      <c r="C18" s="1"/>
      <c r="D18" s="1"/>
      <c r="E18" s="1"/>
      <c r="F18" s="1"/>
    </row>
    <row r="19" spans="1:8" x14ac:dyDescent="0.25">
      <c r="A19" s="44" t="s">
        <v>5</v>
      </c>
      <c r="B19" s="44" t="s">
        <v>6</v>
      </c>
      <c r="C19" s="79" t="s">
        <v>7</v>
      </c>
      <c r="D19" s="79"/>
      <c r="E19" s="79" t="s">
        <v>8</v>
      </c>
      <c r="F19" s="79"/>
    </row>
    <row r="20" spans="1:8" x14ac:dyDescent="0.25">
      <c r="A20" s="12" t="s">
        <v>93</v>
      </c>
      <c r="B20" s="15">
        <v>45716</v>
      </c>
      <c r="C20" s="80" t="s">
        <v>94</v>
      </c>
      <c r="D20" s="80"/>
      <c r="E20" s="81">
        <v>35493985.200000003</v>
      </c>
      <c r="F20" s="81"/>
    </row>
    <row r="21" spans="1:8" x14ac:dyDescent="0.25">
      <c r="A21" s="2"/>
      <c r="B21" s="15"/>
      <c r="C21" s="82"/>
      <c r="D21" s="80"/>
      <c r="E21" s="81"/>
      <c r="F21" s="81"/>
    </row>
    <row r="22" spans="1:8" x14ac:dyDescent="0.25">
      <c r="A22" s="2"/>
      <c r="B22" s="15"/>
      <c r="C22" s="82"/>
      <c r="D22" s="80"/>
      <c r="E22" s="81"/>
      <c r="F22" s="81"/>
    </row>
    <row r="23" spans="1:8" x14ac:dyDescent="0.25">
      <c r="A23" s="2"/>
      <c r="B23" s="15"/>
      <c r="C23" s="82"/>
      <c r="D23" s="80"/>
      <c r="E23" s="81"/>
      <c r="F23" s="81"/>
    </row>
    <row r="24" spans="1:8" ht="18" customHeight="1" x14ac:dyDescent="0.25">
      <c r="A24" s="85" t="s">
        <v>75</v>
      </c>
      <c r="B24" s="86"/>
      <c r="C24" s="86"/>
      <c r="D24" s="86"/>
      <c r="E24" s="86"/>
      <c r="F24" s="86"/>
    </row>
    <row r="25" spans="1:8" ht="34.5" customHeight="1" x14ac:dyDescent="0.25">
      <c r="A25" s="41" t="s">
        <v>9</v>
      </c>
      <c r="B25" s="41" t="s">
        <v>10</v>
      </c>
      <c r="C25" s="41" t="s">
        <v>11</v>
      </c>
      <c r="D25" s="83" t="s">
        <v>12</v>
      </c>
      <c r="E25" s="84"/>
      <c r="F25" s="41" t="s">
        <v>13</v>
      </c>
    </row>
    <row r="26" spans="1:8" ht="23.25" customHeight="1" x14ac:dyDescent="0.25">
      <c r="A26" s="53">
        <v>45800</v>
      </c>
      <c r="B26" s="29">
        <v>99100</v>
      </c>
      <c r="C26" s="53">
        <v>45800</v>
      </c>
      <c r="D26" s="87" t="s">
        <v>100</v>
      </c>
      <c r="E26" s="87"/>
      <c r="F26" s="54">
        <v>61100</v>
      </c>
      <c r="H26" s="14"/>
    </row>
    <row r="27" spans="1:8" ht="28.5" customHeight="1" x14ac:dyDescent="0.25">
      <c r="A27" s="53">
        <v>45800</v>
      </c>
      <c r="B27" s="29">
        <v>0</v>
      </c>
      <c r="C27" s="53">
        <v>45800</v>
      </c>
      <c r="D27" s="87" t="s">
        <v>100</v>
      </c>
      <c r="E27" s="87"/>
      <c r="F27" s="54">
        <v>38000</v>
      </c>
      <c r="H27" s="14"/>
    </row>
    <row r="28" spans="1:8" ht="28.5" customHeight="1" x14ac:dyDescent="0.25">
      <c r="A28" s="53"/>
      <c r="B28" s="29"/>
      <c r="C28" s="53"/>
      <c r="D28" s="87"/>
      <c r="E28" s="87"/>
      <c r="F28" s="54"/>
      <c r="H28" s="14"/>
    </row>
    <row r="29" spans="1:8" x14ac:dyDescent="0.25">
      <c r="A29" s="88" t="s">
        <v>87</v>
      </c>
      <c r="B29" s="88"/>
      <c r="C29" s="88"/>
      <c r="D29" s="88"/>
      <c r="E29" s="88"/>
      <c r="F29" s="42">
        <v>20433.54</v>
      </c>
    </row>
    <row r="30" spans="1:8" x14ac:dyDescent="0.25">
      <c r="A30" s="89" t="s">
        <v>14</v>
      </c>
      <c r="B30" s="89"/>
      <c r="C30" s="89"/>
      <c r="D30" s="89"/>
      <c r="E30" s="89"/>
      <c r="F30" s="32">
        <f>F26+F28+F27</f>
        <v>99100</v>
      </c>
      <c r="G30" s="31"/>
      <c r="H30" s="31"/>
    </row>
    <row r="31" spans="1:8" x14ac:dyDescent="0.25">
      <c r="A31" s="89" t="s">
        <v>17</v>
      </c>
      <c r="B31" s="89"/>
      <c r="C31" s="89"/>
      <c r="D31" s="89"/>
      <c r="E31" s="89"/>
      <c r="F31" s="61">
        <v>19.89</v>
      </c>
      <c r="G31" s="31"/>
      <c r="H31" s="31"/>
    </row>
    <row r="32" spans="1:8" x14ac:dyDescent="0.25">
      <c r="A32" s="89" t="s">
        <v>66</v>
      </c>
      <c r="B32" s="89"/>
      <c r="C32" s="89"/>
      <c r="D32" s="89"/>
      <c r="E32" s="89"/>
      <c r="F32" s="16">
        <v>0</v>
      </c>
      <c r="G32" s="14"/>
    </row>
    <row r="33" spans="1:7" x14ac:dyDescent="0.25">
      <c r="A33" s="89" t="s">
        <v>15</v>
      </c>
      <c r="B33" s="89"/>
      <c r="C33" s="89"/>
      <c r="D33" s="89"/>
      <c r="E33" s="89"/>
      <c r="F33" s="17">
        <f>F29+F30+F31+F32</f>
        <v>119553.43000000001</v>
      </c>
      <c r="G33" s="14"/>
    </row>
    <row r="34" spans="1:7" ht="5.25" customHeight="1" x14ac:dyDescent="0.25">
      <c r="A34" s="90"/>
      <c r="B34" s="90"/>
      <c r="C34" s="90"/>
      <c r="D34" s="90"/>
      <c r="E34" s="90"/>
      <c r="F34" s="18"/>
      <c r="G34" s="14"/>
    </row>
    <row r="35" spans="1:7" x14ac:dyDescent="0.25">
      <c r="A35" s="89" t="s">
        <v>81</v>
      </c>
      <c r="B35" s="89"/>
      <c r="C35" s="89"/>
      <c r="D35" s="89"/>
      <c r="E35" s="89"/>
      <c r="F35" s="17">
        <v>0</v>
      </c>
    </row>
    <row r="36" spans="1:7" x14ac:dyDescent="0.25">
      <c r="A36" s="89" t="s">
        <v>16</v>
      </c>
      <c r="B36" s="89"/>
      <c r="C36" s="89"/>
      <c r="D36" s="89"/>
      <c r="E36" s="89"/>
      <c r="F36" s="17">
        <f>F33+F35</f>
        <v>119553.43000000001</v>
      </c>
      <c r="G36" s="14"/>
    </row>
    <row r="37" spans="1:7" ht="10.5" customHeight="1" x14ac:dyDescent="0.25">
      <c r="A37" s="4" t="s">
        <v>18</v>
      </c>
      <c r="B37" s="3"/>
      <c r="C37" s="3"/>
      <c r="G37" s="14"/>
    </row>
    <row r="38" spans="1:7" ht="12" customHeight="1" x14ac:dyDescent="0.25">
      <c r="A38" s="4" t="s">
        <v>19</v>
      </c>
      <c r="B38" s="3"/>
      <c r="C38" s="3"/>
    </row>
    <row r="39" spans="1:7" ht="10.5" customHeight="1" x14ac:dyDescent="0.25">
      <c r="A39" s="4" t="s">
        <v>82</v>
      </c>
      <c r="B39" s="3"/>
      <c r="C39" s="3"/>
      <c r="F39" s="13"/>
    </row>
    <row r="40" spans="1:7" ht="10.5" customHeight="1" x14ac:dyDescent="0.25">
      <c r="A40" s="4"/>
      <c r="B40" s="3"/>
      <c r="C40" s="3"/>
      <c r="F40" s="13"/>
    </row>
    <row r="41" spans="1:7" ht="10.5" customHeight="1" x14ac:dyDescent="0.25">
      <c r="A41" s="4"/>
      <c r="B41" s="3"/>
      <c r="C41" s="3"/>
      <c r="F41" s="13"/>
    </row>
    <row r="42" spans="1:7" ht="10.5" customHeight="1" x14ac:dyDescent="0.25">
      <c r="A42" s="4"/>
      <c r="B42" s="3"/>
      <c r="C42" s="3"/>
      <c r="F42" s="13"/>
    </row>
    <row r="43" spans="1:7" ht="10.5" customHeight="1" x14ac:dyDescent="0.25">
      <c r="A43" s="4"/>
      <c r="B43" s="3"/>
      <c r="C43" s="3"/>
      <c r="F43" s="13"/>
    </row>
    <row r="44" spans="1:7" ht="10.5" customHeight="1" x14ac:dyDescent="0.25">
      <c r="A44" s="4"/>
      <c r="B44" s="3"/>
      <c r="C44" s="3"/>
      <c r="F44" s="13"/>
    </row>
    <row r="45" spans="1:7" ht="10.5" customHeight="1" x14ac:dyDescent="0.25">
      <c r="A45" s="4"/>
      <c r="B45" s="3"/>
      <c r="C45" s="3"/>
      <c r="F45" s="13"/>
    </row>
    <row r="46" spans="1:7" ht="10.5" customHeight="1" x14ac:dyDescent="0.25">
      <c r="A46" s="4"/>
      <c r="B46" s="3"/>
      <c r="C46" s="3"/>
      <c r="F46" s="13"/>
    </row>
    <row r="47" spans="1:7" ht="10.5" customHeight="1" x14ac:dyDescent="0.25">
      <c r="A47" s="4"/>
      <c r="B47" s="3"/>
      <c r="C47" s="3"/>
      <c r="F47" s="13"/>
    </row>
    <row r="48" spans="1:7" ht="10.5" customHeight="1" x14ac:dyDescent="0.25">
      <c r="A48" s="4"/>
      <c r="B48" s="3"/>
      <c r="C48" s="3"/>
      <c r="F48" s="13"/>
    </row>
    <row r="49" spans="1:6" ht="10.5" customHeight="1" x14ac:dyDescent="0.25">
      <c r="A49" s="4"/>
      <c r="B49" s="3"/>
      <c r="C49" s="3"/>
      <c r="F49" s="13"/>
    </row>
    <row r="50" spans="1:6" ht="10.5" customHeight="1" x14ac:dyDescent="0.25">
      <c r="A50" s="4"/>
      <c r="B50" s="3"/>
      <c r="C50" s="3"/>
      <c r="F50" s="13"/>
    </row>
    <row r="51" spans="1:6" ht="10.5" customHeight="1" x14ac:dyDescent="0.25">
      <c r="A51" s="4"/>
      <c r="B51" s="3"/>
      <c r="C51" s="3"/>
      <c r="F51" s="13"/>
    </row>
    <row r="52" spans="1:6" ht="10.5" customHeight="1" x14ac:dyDescent="0.25">
      <c r="A52" s="4"/>
      <c r="B52" s="3"/>
      <c r="C52" s="3"/>
      <c r="F52" s="13"/>
    </row>
    <row r="53" spans="1:6" ht="10.5" customHeight="1" x14ac:dyDescent="0.25">
      <c r="A53" s="4"/>
      <c r="B53" s="3"/>
      <c r="C53" s="3"/>
      <c r="F53" s="13"/>
    </row>
    <row r="54" spans="1:6" ht="10.5" customHeight="1" x14ac:dyDescent="0.25">
      <c r="A54" s="4"/>
      <c r="B54" s="3"/>
      <c r="C54" s="3"/>
      <c r="F54" s="13"/>
    </row>
    <row r="55" spans="1:6" x14ac:dyDescent="0.25">
      <c r="A55" s="77" t="s">
        <v>79</v>
      </c>
      <c r="B55" s="77"/>
      <c r="C55" s="77"/>
      <c r="D55" s="77"/>
      <c r="E55" s="77"/>
      <c r="F55" s="77"/>
    </row>
    <row r="56" spans="1:6" ht="8.25" customHeight="1" x14ac:dyDescent="0.25">
      <c r="A56" s="43"/>
      <c r="B56" s="43"/>
      <c r="C56" s="43"/>
      <c r="D56" s="43"/>
      <c r="E56" s="43"/>
      <c r="F56" s="43"/>
    </row>
    <row r="57" spans="1:6" x14ac:dyDescent="0.25">
      <c r="A57" s="77" t="s">
        <v>80</v>
      </c>
      <c r="B57" s="77"/>
      <c r="C57" s="77"/>
      <c r="D57" s="77"/>
      <c r="E57" s="77"/>
      <c r="F57" s="77"/>
    </row>
    <row r="58" spans="1:6" x14ac:dyDescent="0.25">
      <c r="A58" s="77" t="s">
        <v>0</v>
      </c>
      <c r="B58" s="77"/>
      <c r="C58" s="77"/>
      <c r="D58" s="77"/>
      <c r="E58" s="77"/>
      <c r="F58" s="77"/>
    </row>
    <row r="59" spans="1:6" ht="9" customHeight="1" x14ac:dyDescent="0.25">
      <c r="A59" s="43"/>
      <c r="B59" s="43"/>
      <c r="C59" s="43"/>
      <c r="D59" s="43"/>
      <c r="E59" s="43"/>
      <c r="F59" s="43"/>
    </row>
    <row r="60" spans="1:6" x14ac:dyDescent="0.25">
      <c r="A60" s="77" t="s">
        <v>54</v>
      </c>
      <c r="B60" s="77"/>
      <c r="C60" s="77"/>
      <c r="D60" s="77"/>
      <c r="E60" s="77"/>
      <c r="F60" s="77"/>
    </row>
    <row r="61" spans="1:6" ht="8.25" customHeight="1" x14ac:dyDescent="0.25">
      <c r="A61" s="43"/>
      <c r="B61" s="43"/>
      <c r="C61" s="43"/>
      <c r="D61" s="43"/>
      <c r="E61" s="43"/>
      <c r="F61" s="43"/>
    </row>
    <row r="62" spans="1:6" ht="38.25" customHeight="1" x14ac:dyDescent="0.25">
      <c r="A62" s="91" t="s">
        <v>98</v>
      </c>
      <c r="B62" s="91"/>
      <c r="C62" s="91"/>
      <c r="D62" s="91"/>
      <c r="E62" s="91"/>
      <c r="F62" s="91"/>
    </row>
    <row r="63" spans="1:6" x14ac:dyDescent="0.25">
      <c r="A63" s="5"/>
      <c r="B63" s="5"/>
      <c r="C63" s="5"/>
      <c r="D63" s="5"/>
      <c r="E63" s="5"/>
      <c r="F63" s="5"/>
    </row>
    <row r="64" spans="1:6" ht="21.75" customHeight="1" x14ac:dyDescent="0.25">
      <c r="A64" s="92" t="s">
        <v>77</v>
      </c>
      <c r="B64" s="92"/>
      <c r="C64" s="92"/>
      <c r="D64" s="92"/>
      <c r="E64" s="92"/>
      <c r="F64" s="92"/>
    </row>
    <row r="65" spans="1:6" x14ac:dyDescent="0.25">
      <c r="A65" s="93" t="s">
        <v>20</v>
      </c>
      <c r="B65" s="93"/>
      <c r="C65" s="93"/>
      <c r="D65" s="93"/>
      <c r="E65" s="93"/>
      <c r="F65" s="93"/>
    </row>
    <row r="66" spans="1:6" ht="68.25" x14ac:dyDescent="0.25">
      <c r="A66" s="6" t="s">
        <v>21</v>
      </c>
      <c r="B66" s="6" t="s">
        <v>22</v>
      </c>
      <c r="C66" s="6" t="s">
        <v>23</v>
      </c>
      <c r="D66" s="6" t="s">
        <v>24</v>
      </c>
      <c r="E66" s="6" t="s">
        <v>85</v>
      </c>
      <c r="F66" s="6" t="s">
        <v>25</v>
      </c>
    </row>
    <row r="67" spans="1:6" ht="18.75" customHeight="1" x14ac:dyDescent="0.25">
      <c r="A67" s="12" t="s">
        <v>26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</row>
    <row r="68" spans="1:6" ht="18.75" customHeight="1" x14ac:dyDescent="0.25">
      <c r="A68" s="12" t="s">
        <v>27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</row>
    <row r="69" spans="1:6" ht="18.75" customHeight="1" x14ac:dyDescent="0.25">
      <c r="A69" s="12" t="s">
        <v>28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</row>
    <row r="70" spans="1:6" ht="18.75" customHeight="1" x14ac:dyDescent="0.25">
      <c r="A70" s="12" t="s">
        <v>78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</row>
    <row r="71" spans="1:6" ht="18.75" customHeight="1" x14ac:dyDescent="0.25">
      <c r="A71" s="12" t="s">
        <v>29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</row>
    <row r="72" spans="1:6" ht="18.75" customHeight="1" x14ac:dyDescent="0.25">
      <c r="A72" s="19" t="s">
        <v>30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</row>
    <row r="73" spans="1:6" ht="18.75" customHeight="1" x14ac:dyDescent="0.25">
      <c r="A73" s="12" t="s">
        <v>47</v>
      </c>
      <c r="B73" s="29">
        <v>0</v>
      </c>
      <c r="C73" s="29">
        <v>0</v>
      </c>
      <c r="D73" s="29">
        <v>0</v>
      </c>
      <c r="E73" s="29">
        <v>0</v>
      </c>
      <c r="F73" s="29">
        <v>0</v>
      </c>
    </row>
    <row r="74" spans="1:6" ht="18.75" customHeight="1" x14ac:dyDescent="0.25">
      <c r="A74" s="19" t="s">
        <v>31</v>
      </c>
      <c r="B74" s="29">
        <v>98000</v>
      </c>
      <c r="C74" s="29">
        <v>0</v>
      </c>
      <c r="D74" s="29">
        <v>98000</v>
      </c>
      <c r="E74" s="29">
        <v>0</v>
      </c>
      <c r="F74" s="29">
        <v>0</v>
      </c>
    </row>
    <row r="75" spans="1:6" ht="18.75" customHeight="1" x14ac:dyDescent="0.25">
      <c r="A75" s="12" t="s">
        <v>32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</row>
    <row r="76" spans="1:6" ht="18.75" customHeight="1" x14ac:dyDescent="0.25">
      <c r="A76" s="12" t="s">
        <v>40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</row>
    <row r="77" spans="1:6" ht="18.75" customHeight="1" x14ac:dyDescent="0.25">
      <c r="A77" s="12" t="s">
        <v>39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</row>
    <row r="78" spans="1:6" ht="18.75" customHeight="1" x14ac:dyDescent="0.25">
      <c r="A78" s="12" t="s">
        <v>38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</row>
    <row r="79" spans="1:6" ht="18.75" customHeight="1" x14ac:dyDescent="0.25">
      <c r="A79" s="19" t="s">
        <v>33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</row>
    <row r="80" spans="1:6" ht="18.75" customHeight="1" x14ac:dyDescent="0.25">
      <c r="A80" s="12" t="s">
        <v>34</v>
      </c>
      <c r="B80" s="29">
        <v>0</v>
      </c>
      <c r="C80" s="29">
        <v>0</v>
      </c>
      <c r="D80" s="29">
        <v>0</v>
      </c>
      <c r="E80" s="29">
        <v>0</v>
      </c>
      <c r="F80" s="29">
        <v>0</v>
      </c>
    </row>
    <row r="81" spans="1:9" ht="26.25" customHeight="1" x14ac:dyDescent="0.25">
      <c r="A81" s="19" t="s">
        <v>35</v>
      </c>
      <c r="B81" s="29">
        <v>120.4</v>
      </c>
      <c r="C81" s="29">
        <v>0</v>
      </c>
      <c r="D81" s="29">
        <f>68.4+13+13+13+13</f>
        <v>120.4</v>
      </c>
      <c r="E81" s="29">
        <v>0</v>
      </c>
      <c r="F81" s="29">
        <v>0</v>
      </c>
    </row>
    <row r="82" spans="1:9" ht="18.75" customHeight="1" x14ac:dyDescent="0.25">
      <c r="A82" s="12" t="s">
        <v>36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</row>
    <row r="83" spans="1:9" ht="24.75" customHeight="1" x14ac:dyDescent="0.25">
      <c r="A83" s="20" t="s">
        <v>37</v>
      </c>
      <c r="B83" s="21">
        <f>SUM(B67:B82)</f>
        <v>98120.4</v>
      </c>
      <c r="C83" s="21">
        <f>SUM(C67:C82)</f>
        <v>0</v>
      </c>
      <c r="D83" s="21">
        <f>SUM(D67:D82)</f>
        <v>98120.4</v>
      </c>
      <c r="E83" s="33">
        <f>C83+D83</f>
        <v>98120.4</v>
      </c>
      <c r="F83" s="21">
        <f>SUM(F67:F82)</f>
        <v>0</v>
      </c>
      <c r="I83" s="13"/>
    </row>
    <row r="84" spans="1:9" x14ac:dyDescent="0.25">
      <c r="A84" s="7" t="s">
        <v>41</v>
      </c>
      <c r="H84" s="13"/>
    </row>
    <row r="85" spans="1:9" x14ac:dyDescent="0.25">
      <c r="A85" s="8" t="s">
        <v>42</v>
      </c>
      <c r="B85" s="8"/>
      <c r="C85" s="8"/>
      <c r="D85" s="8"/>
      <c r="E85" s="8"/>
      <c r="F85" s="8"/>
    </row>
    <row r="86" spans="1:9" x14ac:dyDescent="0.25">
      <c r="A86" s="8" t="s">
        <v>43</v>
      </c>
      <c r="B86" s="8"/>
      <c r="C86" s="8"/>
      <c r="D86" s="8"/>
      <c r="E86" s="8"/>
      <c r="F86" s="8"/>
    </row>
    <row r="87" spans="1:9" x14ac:dyDescent="0.25">
      <c r="A87" s="8" t="s">
        <v>44</v>
      </c>
      <c r="B87" s="8"/>
      <c r="C87" s="8"/>
      <c r="D87" s="8"/>
      <c r="E87" s="8"/>
      <c r="F87" s="8"/>
    </row>
    <row r="88" spans="1:9" ht="23.25" customHeight="1" x14ac:dyDescent="0.25">
      <c r="A88" s="94" t="s">
        <v>45</v>
      </c>
      <c r="B88" s="94"/>
      <c r="C88" s="94"/>
      <c r="D88" s="94"/>
      <c r="E88" s="94"/>
      <c r="F88" s="94"/>
    </row>
    <row r="89" spans="1:9" ht="61.5" customHeight="1" x14ac:dyDescent="0.25">
      <c r="A89" s="95" t="s">
        <v>83</v>
      </c>
      <c r="B89" s="95"/>
      <c r="C89" s="95"/>
      <c r="D89" s="95"/>
      <c r="E89" s="95"/>
      <c r="F89" s="95"/>
    </row>
    <row r="90" spans="1:9" x14ac:dyDescent="0.25">
      <c r="A90" s="8" t="s">
        <v>46</v>
      </c>
      <c r="B90" s="8"/>
      <c r="C90" s="8"/>
      <c r="D90" s="8"/>
      <c r="E90" s="8"/>
      <c r="F90" s="8"/>
    </row>
    <row r="91" spans="1:9" x14ac:dyDescent="0.25">
      <c r="A91" s="8"/>
      <c r="B91" s="8"/>
      <c r="C91" s="8"/>
      <c r="D91" s="8"/>
      <c r="E91" s="8"/>
      <c r="F91" s="8"/>
    </row>
    <row r="92" spans="1:9" x14ac:dyDescent="0.25">
      <c r="A92" s="8"/>
      <c r="B92" s="8"/>
      <c r="C92" s="8"/>
      <c r="D92" s="8"/>
      <c r="E92" s="8"/>
      <c r="F92" s="8"/>
    </row>
    <row r="93" spans="1:9" x14ac:dyDescent="0.25">
      <c r="A93" s="77" t="s">
        <v>79</v>
      </c>
      <c r="B93" s="77"/>
      <c r="C93" s="77"/>
      <c r="D93" s="77"/>
      <c r="E93" s="77"/>
      <c r="F93" s="77"/>
      <c r="G93" s="10"/>
    </row>
    <row r="94" spans="1:9" ht="10.5" customHeight="1" x14ac:dyDescent="0.25">
      <c r="A94" s="43"/>
      <c r="B94" s="43"/>
      <c r="C94" s="43"/>
      <c r="D94" s="43"/>
      <c r="E94" s="43"/>
      <c r="F94" s="43"/>
      <c r="G94" s="10"/>
    </row>
    <row r="95" spans="1:9" x14ac:dyDescent="0.25">
      <c r="A95" s="77" t="s">
        <v>80</v>
      </c>
      <c r="B95" s="77"/>
      <c r="C95" s="77"/>
      <c r="D95" s="77"/>
      <c r="E95" s="77"/>
      <c r="F95" s="77"/>
      <c r="G95" s="10"/>
    </row>
    <row r="96" spans="1:9" x14ac:dyDescent="0.25">
      <c r="A96" s="77" t="s">
        <v>0</v>
      </c>
      <c r="B96" s="77"/>
      <c r="C96" s="77"/>
      <c r="D96" s="77"/>
      <c r="E96" s="77"/>
      <c r="F96" s="77"/>
      <c r="G96" s="10"/>
    </row>
    <row r="97" spans="1:12" ht="10.5" customHeight="1" x14ac:dyDescent="0.25">
      <c r="A97" s="43"/>
      <c r="B97" s="43"/>
      <c r="C97" s="43"/>
      <c r="D97" s="43"/>
      <c r="E97" s="43"/>
      <c r="F97" s="43"/>
      <c r="G97" s="10"/>
    </row>
    <row r="98" spans="1:12" x14ac:dyDescent="0.25">
      <c r="A98" s="77" t="s">
        <v>54</v>
      </c>
      <c r="B98" s="77"/>
      <c r="C98" s="77"/>
      <c r="D98" s="77"/>
      <c r="E98" s="77"/>
      <c r="F98" s="77"/>
      <c r="G98" s="10"/>
    </row>
    <row r="101" spans="1:12" ht="24.75" customHeight="1" x14ac:dyDescent="0.25">
      <c r="A101" s="97" t="s">
        <v>48</v>
      </c>
      <c r="B101" s="98"/>
      <c r="C101" s="98"/>
      <c r="D101" s="98"/>
      <c r="E101" s="98"/>
      <c r="F101" s="99"/>
      <c r="H101" s="35"/>
    </row>
    <row r="102" spans="1:12" ht="24.75" customHeight="1" x14ac:dyDescent="0.25">
      <c r="A102" s="100" t="s">
        <v>49</v>
      </c>
      <c r="B102" s="101"/>
      <c r="C102" s="101"/>
      <c r="D102" s="101"/>
      <c r="E102" s="102"/>
      <c r="F102" s="17">
        <f>'anexo  '!F36</f>
        <v>119553.43000000001</v>
      </c>
      <c r="H102" s="14"/>
      <c r="I102" s="40"/>
    </row>
    <row r="103" spans="1:12" ht="24.75" customHeight="1" x14ac:dyDescent="0.25">
      <c r="A103" s="100" t="s">
        <v>50</v>
      </c>
      <c r="B103" s="101"/>
      <c r="C103" s="101"/>
      <c r="D103" s="101"/>
      <c r="E103" s="102"/>
      <c r="F103" s="16">
        <f>'anexo  '!C83+'anexo  '!D83</f>
        <v>98120.4</v>
      </c>
      <c r="H103" s="14"/>
      <c r="I103" s="40"/>
    </row>
    <row r="104" spans="1:12" ht="24.75" customHeight="1" x14ac:dyDescent="0.25">
      <c r="A104" s="100" t="s">
        <v>51</v>
      </c>
      <c r="B104" s="101"/>
      <c r="C104" s="101"/>
      <c r="D104" s="101"/>
      <c r="E104" s="102"/>
      <c r="F104" s="16">
        <f>'anexo  '!F33-(F103-'anexo  '!F35)</f>
        <v>21433.030000000013</v>
      </c>
      <c r="H104" s="36"/>
      <c r="I104" s="40"/>
    </row>
    <row r="105" spans="1:12" ht="24.75" customHeight="1" x14ac:dyDescent="0.25">
      <c r="A105" s="100" t="s">
        <v>52</v>
      </c>
      <c r="B105" s="101"/>
      <c r="C105" s="101"/>
      <c r="D105" s="101"/>
      <c r="E105" s="102"/>
      <c r="F105" s="47">
        <v>0</v>
      </c>
      <c r="H105" s="14"/>
    </row>
    <row r="106" spans="1:12" ht="24.75" customHeight="1" x14ac:dyDescent="0.25">
      <c r="A106" s="100" t="s">
        <v>76</v>
      </c>
      <c r="B106" s="101"/>
      <c r="C106" s="101"/>
      <c r="D106" s="101"/>
      <c r="E106" s="102"/>
      <c r="F106" s="16">
        <f>F104-F105</f>
        <v>21433.030000000013</v>
      </c>
      <c r="H106" s="35"/>
      <c r="I106" s="38"/>
      <c r="L106" s="14"/>
    </row>
    <row r="107" spans="1:12" ht="20.25" customHeight="1" x14ac:dyDescent="0.25">
      <c r="H107" s="35"/>
      <c r="I107" s="38"/>
    </row>
    <row r="108" spans="1:12" x14ac:dyDescent="0.25">
      <c r="A108" s="96" t="s">
        <v>84</v>
      </c>
      <c r="B108" s="96"/>
      <c r="C108" s="96"/>
      <c r="D108" s="96"/>
      <c r="E108" s="96"/>
      <c r="F108" s="96"/>
      <c r="H108" s="14"/>
      <c r="I108" s="38"/>
    </row>
    <row r="109" spans="1:12" ht="15" customHeight="1" x14ac:dyDescent="0.25">
      <c r="A109" s="96"/>
      <c r="B109" s="96"/>
      <c r="C109" s="96"/>
      <c r="D109" s="96"/>
      <c r="E109" s="96"/>
      <c r="F109" s="96"/>
      <c r="G109" s="30"/>
    </row>
    <row r="110" spans="1:12" x14ac:dyDescent="0.25">
      <c r="A110" s="96"/>
      <c r="B110" s="96"/>
      <c r="C110" s="96"/>
      <c r="D110" s="96"/>
      <c r="E110" s="96"/>
      <c r="F110" s="96"/>
      <c r="G110" s="30"/>
      <c r="H110" s="14"/>
      <c r="I110" s="38"/>
    </row>
    <row r="111" spans="1:12" x14ac:dyDescent="0.25">
      <c r="G111" s="14"/>
      <c r="H111" s="14"/>
      <c r="I111" s="38"/>
    </row>
    <row r="112" spans="1:12" x14ac:dyDescent="0.25">
      <c r="A112" t="s">
        <v>101</v>
      </c>
      <c r="G112" s="14"/>
      <c r="H112" s="14"/>
    </row>
    <row r="113" spans="1:10" x14ac:dyDescent="0.25">
      <c r="F113" s="26"/>
      <c r="G113" s="14"/>
    </row>
    <row r="114" spans="1:10" x14ac:dyDescent="0.25">
      <c r="F114" s="26"/>
      <c r="G114" s="14"/>
      <c r="H114" s="14"/>
    </row>
    <row r="115" spans="1:10" x14ac:dyDescent="0.25">
      <c r="A115" s="46"/>
      <c r="F115" s="14"/>
      <c r="G115" s="14"/>
    </row>
    <row r="116" spans="1:10" x14ac:dyDescent="0.25">
      <c r="A116" s="10" t="s">
        <v>91</v>
      </c>
      <c r="F116" s="48"/>
      <c r="G116" s="14"/>
    </row>
    <row r="117" spans="1:10" x14ac:dyDescent="0.25">
      <c r="A117" s="10" t="s">
        <v>53</v>
      </c>
      <c r="F117" s="48"/>
      <c r="H117" s="35"/>
      <c r="I117" s="35"/>
    </row>
    <row r="118" spans="1:10" x14ac:dyDescent="0.25">
      <c r="F118" s="26"/>
      <c r="H118" s="14"/>
      <c r="I118" s="35"/>
    </row>
    <row r="119" spans="1:10" x14ac:dyDescent="0.25">
      <c r="F119" s="48"/>
      <c r="H119" s="14"/>
      <c r="I119" s="14"/>
    </row>
    <row r="120" spans="1:10" x14ac:dyDescent="0.25">
      <c r="F120" s="26"/>
      <c r="H120" s="35"/>
    </row>
    <row r="121" spans="1:10" x14ac:dyDescent="0.25">
      <c r="F121" s="48"/>
      <c r="H121" s="35"/>
    </row>
    <row r="122" spans="1:10" x14ac:dyDescent="0.25">
      <c r="H122" s="35"/>
    </row>
    <row r="123" spans="1:10" x14ac:dyDescent="0.25">
      <c r="F123" s="26"/>
      <c r="H123" s="14"/>
      <c r="I123" s="14"/>
    </row>
    <row r="124" spans="1:10" x14ac:dyDescent="0.25">
      <c r="F124" s="52"/>
    </row>
    <row r="125" spans="1:10" x14ac:dyDescent="0.25">
      <c r="F125" s="14"/>
      <c r="I125" s="36"/>
      <c r="J125" s="39"/>
    </row>
    <row r="126" spans="1:10" x14ac:dyDescent="0.25">
      <c r="I126" s="36"/>
    </row>
    <row r="127" spans="1:10" x14ac:dyDescent="0.25">
      <c r="F127" s="14"/>
      <c r="I127" s="36"/>
    </row>
    <row r="128" spans="1:10" x14ac:dyDescent="0.25">
      <c r="F128" s="48"/>
      <c r="I128" s="36"/>
    </row>
    <row r="129" spans="6:9" x14ac:dyDescent="0.25">
      <c r="F129" s="48"/>
      <c r="I129" s="14"/>
    </row>
    <row r="130" spans="6:9" x14ac:dyDescent="0.25">
      <c r="F130" s="48"/>
      <c r="H130" s="35"/>
    </row>
    <row r="131" spans="6:9" x14ac:dyDescent="0.25">
      <c r="F131" s="48"/>
      <c r="H131" s="35"/>
    </row>
    <row r="132" spans="6:9" x14ac:dyDescent="0.25">
      <c r="H132" s="35"/>
    </row>
    <row r="133" spans="6:9" x14ac:dyDescent="0.25">
      <c r="H133" s="35"/>
    </row>
    <row r="134" spans="6:9" x14ac:dyDescent="0.25">
      <c r="H134" s="35"/>
    </row>
    <row r="135" spans="6:9" x14ac:dyDescent="0.25">
      <c r="H135" s="35"/>
    </row>
    <row r="136" spans="6:9" x14ac:dyDescent="0.25">
      <c r="H136" s="35"/>
    </row>
    <row r="137" spans="6:9" x14ac:dyDescent="0.25">
      <c r="H137" s="35"/>
    </row>
    <row r="138" spans="6:9" x14ac:dyDescent="0.25">
      <c r="H138" s="35"/>
    </row>
    <row r="139" spans="6:9" x14ac:dyDescent="0.25">
      <c r="H139" s="14"/>
    </row>
    <row r="140" spans="6:9" x14ac:dyDescent="0.25">
      <c r="H140" s="62"/>
    </row>
    <row r="141" spans="6:9" x14ac:dyDescent="0.25">
      <c r="H141" s="14"/>
      <c r="I141" s="14"/>
    </row>
    <row r="142" spans="6:9" x14ac:dyDescent="0.25">
      <c r="I142" s="14"/>
    </row>
    <row r="143" spans="6:9" x14ac:dyDescent="0.25">
      <c r="H143" s="14"/>
    </row>
    <row r="144" spans="6:9" x14ac:dyDescent="0.25">
      <c r="H144" s="35"/>
    </row>
    <row r="145" spans="8:8" x14ac:dyDescent="0.25">
      <c r="H145" s="35"/>
    </row>
    <row r="146" spans="8:8" x14ac:dyDescent="0.25">
      <c r="H146" s="35"/>
    </row>
    <row r="148" spans="8:8" x14ac:dyDescent="0.25">
      <c r="H148" s="35"/>
    </row>
    <row r="149" spans="8:8" x14ac:dyDescent="0.25">
      <c r="H149" s="35"/>
    </row>
    <row r="150" spans="8:8" x14ac:dyDescent="0.25">
      <c r="H150" s="35"/>
    </row>
    <row r="152" spans="8:8" x14ac:dyDescent="0.25">
      <c r="H152" s="14"/>
    </row>
    <row r="153" spans="8:8" x14ac:dyDescent="0.25">
      <c r="H153" s="14"/>
    </row>
    <row r="154" spans="8:8" x14ac:dyDescent="0.25">
      <c r="H154" s="14"/>
    </row>
    <row r="190" spans="7:7" x14ac:dyDescent="0.25">
      <c r="G190" s="26"/>
    </row>
    <row r="191" spans="7:7" x14ac:dyDescent="0.25">
      <c r="G191" s="26"/>
    </row>
    <row r="194" spans="7:8" x14ac:dyDescent="0.25">
      <c r="G194" s="48"/>
    </row>
    <row r="205" spans="7:8" x14ac:dyDescent="0.25">
      <c r="H205" s="48"/>
    </row>
    <row r="206" spans="7:8" x14ac:dyDescent="0.25">
      <c r="H206" s="48"/>
    </row>
    <row r="207" spans="7:8" x14ac:dyDescent="0.25">
      <c r="H207" s="14"/>
    </row>
    <row r="209" spans="8:10" x14ac:dyDescent="0.25">
      <c r="H209" s="48"/>
    </row>
    <row r="214" spans="8:10" x14ac:dyDescent="0.25">
      <c r="I214" s="26"/>
      <c r="J214" s="26"/>
    </row>
    <row r="215" spans="8:10" x14ac:dyDescent="0.25">
      <c r="I215" s="26"/>
      <c r="J215" s="26"/>
    </row>
    <row r="216" spans="8:10" x14ac:dyDescent="0.25">
      <c r="I216" s="26"/>
      <c r="J216" s="26"/>
    </row>
    <row r="217" spans="8:10" x14ac:dyDescent="0.25">
      <c r="I217" s="26"/>
      <c r="J217" s="26"/>
    </row>
    <row r="218" spans="8:10" x14ac:dyDescent="0.25">
      <c r="I218" s="26"/>
      <c r="J218" s="26"/>
    </row>
    <row r="219" spans="8:10" x14ac:dyDescent="0.25">
      <c r="I219" s="48"/>
    </row>
    <row r="233" spans="8:9" x14ac:dyDescent="0.25">
      <c r="H233" s="35"/>
      <c r="I233" s="48"/>
    </row>
    <row r="239" spans="8:9" x14ac:dyDescent="0.25">
      <c r="H239" s="35"/>
    </row>
    <row r="241" spans="8:8" x14ac:dyDescent="0.25">
      <c r="H241" s="35"/>
    </row>
    <row r="242" spans="8:8" x14ac:dyDescent="0.25">
      <c r="H242" s="35"/>
    </row>
    <row r="243" spans="8:8" x14ac:dyDescent="0.25">
      <c r="H243" s="35"/>
    </row>
    <row r="244" spans="8:8" x14ac:dyDescent="0.25">
      <c r="H244" s="35"/>
    </row>
    <row r="245" spans="8:8" x14ac:dyDescent="0.25">
      <c r="H245" s="35"/>
    </row>
    <row r="246" spans="8:8" x14ac:dyDescent="0.25">
      <c r="H246" s="35"/>
    </row>
    <row r="247" spans="8:8" x14ac:dyDescent="0.25">
      <c r="H247" s="35"/>
    </row>
    <row r="248" spans="8:8" x14ac:dyDescent="0.25">
      <c r="H248" s="35"/>
    </row>
    <row r="249" spans="8:8" x14ac:dyDescent="0.25">
      <c r="H249" s="35"/>
    </row>
    <row r="250" spans="8:8" x14ac:dyDescent="0.25">
      <c r="H250" s="35"/>
    </row>
    <row r="251" spans="8:8" x14ac:dyDescent="0.25">
      <c r="H251" s="35"/>
    </row>
    <row r="252" spans="8:8" x14ac:dyDescent="0.25">
      <c r="H252" s="35"/>
    </row>
    <row r="253" spans="8:8" x14ac:dyDescent="0.25">
      <c r="H253" s="35"/>
    </row>
    <row r="254" spans="8:8" x14ac:dyDescent="0.25">
      <c r="H254" s="35"/>
    </row>
    <row r="255" spans="8:8" x14ac:dyDescent="0.25">
      <c r="H255" s="35"/>
    </row>
    <row r="256" spans="8:8" x14ac:dyDescent="0.25">
      <c r="H256" s="35"/>
    </row>
    <row r="257" spans="8:9" x14ac:dyDescent="0.25">
      <c r="H257" s="35"/>
    </row>
    <row r="258" spans="8:9" x14ac:dyDescent="0.25">
      <c r="H258" s="35"/>
    </row>
    <row r="259" spans="8:9" x14ac:dyDescent="0.25">
      <c r="H259" s="35"/>
    </row>
    <row r="260" spans="8:9" x14ac:dyDescent="0.25">
      <c r="H260" s="35"/>
    </row>
    <row r="261" spans="8:9" x14ac:dyDescent="0.25">
      <c r="H261" s="35"/>
    </row>
    <row r="262" spans="8:9" x14ac:dyDescent="0.25">
      <c r="H262" s="35"/>
    </row>
    <row r="263" spans="8:9" x14ac:dyDescent="0.25">
      <c r="H263" s="35"/>
    </row>
    <row r="264" spans="8:9" x14ac:dyDescent="0.25">
      <c r="H264" s="35"/>
    </row>
    <row r="265" spans="8:9" x14ac:dyDescent="0.25">
      <c r="H265" s="35"/>
    </row>
    <row r="266" spans="8:9" x14ac:dyDescent="0.25">
      <c r="H266" s="14"/>
    </row>
    <row r="268" spans="8:9" x14ac:dyDescent="0.25">
      <c r="H268" s="48"/>
    </row>
    <row r="270" spans="8:9" x14ac:dyDescent="0.25">
      <c r="H270" s="48"/>
    </row>
    <row r="271" spans="8:9" x14ac:dyDescent="0.25">
      <c r="H271" s="37"/>
      <c r="I271" s="37"/>
    </row>
  </sheetData>
  <mergeCells count="49">
    <mergeCell ref="A108:F110"/>
    <mergeCell ref="A101:F101"/>
    <mergeCell ref="A102:E102"/>
    <mergeCell ref="A103:E103"/>
    <mergeCell ref="A104:E104"/>
    <mergeCell ref="A105:E105"/>
    <mergeCell ref="A106:E106"/>
    <mergeCell ref="A98:F98"/>
    <mergeCell ref="A57:F57"/>
    <mergeCell ref="A58:F58"/>
    <mergeCell ref="A60:F60"/>
    <mergeCell ref="A62:F62"/>
    <mergeCell ref="A64:F64"/>
    <mergeCell ref="A65:F65"/>
    <mergeCell ref="A88:F88"/>
    <mergeCell ref="A89:F89"/>
    <mergeCell ref="A93:F93"/>
    <mergeCell ref="A95:F95"/>
    <mergeCell ref="A96:F96"/>
    <mergeCell ref="A55:F55"/>
    <mergeCell ref="D26:E26"/>
    <mergeCell ref="D28:E28"/>
    <mergeCell ref="A29:E29"/>
    <mergeCell ref="A30:E30"/>
    <mergeCell ref="A31:E31"/>
    <mergeCell ref="A32:E32"/>
    <mergeCell ref="A33:E33"/>
    <mergeCell ref="A34:E34"/>
    <mergeCell ref="A35:E35"/>
    <mergeCell ref="A36:E36"/>
    <mergeCell ref="D27:E27"/>
    <mergeCell ref="C22:D22"/>
    <mergeCell ref="E22:F22"/>
    <mergeCell ref="C23:D23"/>
    <mergeCell ref="E23:F23"/>
    <mergeCell ref="D25:E25"/>
    <mergeCell ref="A24:F24"/>
    <mergeCell ref="C19:D19"/>
    <mergeCell ref="E19:F19"/>
    <mergeCell ref="C20:D20"/>
    <mergeCell ref="E20:F20"/>
    <mergeCell ref="C21:D21"/>
    <mergeCell ref="E21:F21"/>
    <mergeCell ref="B15:F15"/>
    <mergeCell ref="A1:F1"/>
    <mergeCell ref="A3:F3"/>
    <mergeCell ref="A4:F4"/>
    <mergeCell ref="A6:F6"/>
    <mergeCell ref="B8:F8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281C-1309-4507-B672-5017D195AA50}">
  <dimension ref="A1:G45"/>
  <sheetViews>
    <sheetView zoomScale="90" zoomScaleNormal="90" zoomScaleSheetLayoutView="100" workbookViewId="0">
      <selection activeCell="H1" sqref="H1:M1048576"/>
    </sheetView>
  </sheetViews>
  <sheetFormatPr defaultRowHeight="15" x14ac:dyDescent="0.25"/>
  <cols>
    <col min="1" max="1" width="32.140625" customWidth="1"/>
    <col min="2" max="2" width="12.28515625" customWidth="1"/>
    <col min="3" max="3" width="50.42578125" customWidth="1"/>
    <col min="4" max="4" width="20.7109375" customWidth="1"/>
    <col min="5" max="5" width="19.140625" style="59" customWidth="1"/>
    <col min="6" max="6" width="13.85546875" customWidth="1"/>
    <col min="7" max="7" width="19" customWidth="1"/>
    <col min="8" max="8" width="13.85546875" customWidth="1"/>
    <col min="9" max="9" width="14" customWidth="1"/>
    <col min="10" max="10" width="11.85546875" customWidth="1"/>
    <col min="250" max="250" width="25.85546875" customWidth="1"/>
    <col min="251" max="251" width="11.85546875" customWidth="1"/>
    <col min="252" max="252" width="32.42578125" customWidth="1"/>
    <col min="253" max="253" width="13.5703125" customWidth="1"/>
    <col min="254" max="254" width="12.7109375" customWidth="1"/>
    <col min="255" max="255" width="7.28515625" customWidth="1"/>
    <col min="256" max="256" width="23.5703125" customWidth="1"/>
    <col min="257" max="257" width="26" customWidth="1"/>
    <col min="506" max="506" width="25.85546875" customWidth="1"/>
    <col min="507" max="507" width="11.85546875" customWidth="1"/>
    <col min="508" max="508" width="32.42578125" customWidth="1"/>
    <col min="509" max="509" width="13.5703125" customWidth="1"/>
    <col min="510" max="510" width="12.7109375" customWidth="1"/>
    <col min="511" max="511" width="7.28515625" customWidth="1"/>
    <col min="512" max="512" width="23.5703125" customWidth="1"/>
    <col min="513" max="513" width="26" customWidth="1"/>
    <col min="762" max="762" width="25.85546875" customWidth="1"/>
    <col min="763" max="763" width="11.85546875" customWidth="1"/>
    <col min="764" max="764" width="32.42578125" customWidth="1"/>
    <col min="765" max="765" width="13.5703125" customWidth="1"/>
    <col min="766" max="766" width="12.7109375" customWidth="1"/>
    <col min="767" max="767" width="7.28515625" customWidth="1"/>
    <col min="768" max="768" width="23.5703125" customWidth="1"/>
    <col min="769" max="769" width="26" customWidth="1"/>
    <col min="1018" max="1018" width="25.85546875" customWidth="1"/>
    <col min="1019" max="1019" width="11.85546875" customWidth="1"/>
    <col min="1020" max="1020" width="32.42578125" customWidth="1"/>
    <col min="1021" max="1021" width="13.5703125" customWidth="1"/>
    <col min="1022" max="1022" width="12.7109375" customWidth="1"/>
    <col min="1023" max="1023" width="7.28515625" customWidth="1"/>
    <col min="1024" max="1024" width="23.5703125" customWidth="1"/>
    <col min="1025" max="1025" width="26" customWidth="1"/>
    <col min="1274" max="1274" width="25.85546875" customWidth="1"/>
    <col min="1275" max="1275" width="11.85546875" customWidth="1"/>
    <col min="1276" max="1276" width="32.42578125" customWidth="1"/>
    <col min="1277" max="1277" width="13.5703125" customWidth="1"/>
    <col min="1278" max="1278" width="12.7109375" customWidth="1"/>
    <col min="1279" max="1279" width="7.28515625" customWidth="1"/>
    <col min="1280" max="1280" width="23.5703125" customWidth="1"/>
    <col min="1281" max="1281" width="26" customWidth="1"/>
    <col min="1530" max="1530" width="25.85546875" customWidth="1"/>
    <col min="1531" max="1531" width="11.85546875" customWidth="1"/>
    <col min="1532" max="1532" width="32.42578125" customWidth="1"/>
    <col min="1533" max="1533" width="13.5703125" customWidth="1"/>
    <col min="1534" max="1534" width="12.7109375" customWidth="1"/>
    <col min="1535" max="1535" width="7.28515625" customWidth="1"/>
    <col min="1536" max="1536" width="23.5703125" customWidth="1"/>
    <col min="1537" max="1537" width="26" customWidth="1"/>
    <col min="1786" max="1786" width="25.85546875" customWidth="1"/>
    <col min="1787" max="1787" width="11.85546875" customWidth="1"/>
    <col min="1788" max="1788" width="32.42578125" customWidth="1"/>
    <col min="1789" max="1789" width="13.5703125" customWidth="1"/>
    <col min="1790" max="1790" width="12.7109375" customWidth="1"/>
    <col min="1791" max="1791" width="7.28515625" customWidth="1"/>
    <col min="1792" max="1792" width="23.5703125" customWidth="1"/>
    <col min="1793" max="1793" width="26" customWidth="1"/>
    <col min="2042" max="2042" width="25.85546875" customWidth="1"/>
    <col min="2043" max="2043" width="11.85546875" customWidth="1"/>
    <col min="2044" max="2044" width="32.42578125" customWidth="1"/>
    <col min="2045" max="2045" width="13.5703125" customWidth="1"/>
    <col min="2046" max="2046" width="12.7109375" customWidth="1"/>
    <col min="2047" max="2047" width="7.28515625" customWidth="1"/>
    <col min="2048" max="2048" width="23.5703125" customWidth="1"/>
    <col min="2049" max="2049" width="26" customWidth="1"/>
    <col min="2298" max="2298" width="25.85546875" customWidth="1"/>
    <col min="2299" max="2299" width="11.85546875" customWidth="1"/>
    <col min="2300" max="2300" width="32.42578125" customWidth="1"/>
    <col min="2301" max="2301" width="13.5703125" customWidth="1"/>
    <col min="2302" max="2302" width="12.7109375" customWidth="1"/>
    <col min="2303" max="2303" width="7.28515625" customWidth="1"/>
    <col min="2304" max="2304" width="23.5703125" customWidth="1"/>
    <col min="2305" max="2305" width="26" customWidth="1"/>
    <col min="2554" max="2554" width="25.85546875" customWidth="1"/>
    <col min="2555" max="2555" width="11.85546875" customWidth="1"/>
    <col min="2556" max="2556" width="32.42578125" customWidth="1"/>
    <col min="2557" max="2557" width="13.5703125" customWidth="1"/>
    <col min="2558" max="2558" width="12.7109375" customWidth="1"/>
    <col min="2559" max="2559" width="7.28515625" customWidth="1"/>
    <col min="2560" max="2560" width="23.5703125" customWidth="1"/>
    <col min="2561" max="2561" width="26" customWidth="1"/>
    <col min="2810" max="2810" width="25.85546875" customWidth="1"/>
    <col min="2811" max="2811" width="11.85546875" customWidth="1"/>
    <col min="2812" max="2812" width="32.42578125" customWidth="1"/>
    <col min="2813" max="2813" width="13.5703125" customWidth="1"/>
    <col min="2814" max="2814" width="12.7109375" customWidth="1"/>
    <col min="2815" max="2815" width="7.28515625" customWidth="1"/>
    <col min="2816" max="2816" width="23.5703125" customWidth="1"/>
    <col min="2817" max="2817" width="26" customWidth="1"/>
    <col min="3066" max="3066" width="25.85546875" customWidth="1"/>
    <col min="3067" max="3067" width="11.85546875" customWidth="1"/>
    <col min="3068" max="3068" width="32.42578125" customWidth="1"/>
    <col min="3069" max="3069" width="13.5703125" customWidth="1"/>
    <col min="3070" max="3070" width="12.7109375" customWidth="1"/>
    <col min="3071" max="3071" width="7.28515625" customWidth="1"/>
    <col min="3072" max="3072" width="23.5703125" customWidth="1"/>
    <col min="3073" max="3073" width="26" customWidth="1"/>
    <col min="3322" max="3322" width="25.85546875" customWidth="1"/>
    <col min="3323" max="3323" width="11.85546875" customWidth="1"/>
    <col min="3324" max="3324" width="32.42578125" customWidth="1"/>
    <col min="3325" max="3325" width="13.5703125" customWidth="1"/>
    <col min="3326" max="3326" width="12.7109375" customWidth="1"/>
    <col min="3327" max="3327" width="7.28515625" customWidth="1"/>
    <col min="3328" max="3328" width="23.5703125" customWidth="1"/>
    <col min="3329" max="3329" width="26" customWidth="1"/>
    <col min="3578" max="3578" width="25.85546875" customWidth="1"/>
    <col min="3579" max="3579" width="11.85546875" customWidth="1"/>
    <col min="3580" max="3580" width="32.42578125" customWidth="1"/>
    <col min="3581" max="3581" width="13.5703125" customWidth="1"/>
    <col min="3582" max="3582" width="12.7109375" customWidth="1"/>
    <col min="3583" max="3583" width="7.28515625" customWidth="1"/>
    <col min="3584" max="3584" width="23.5703125" customWidth="1"/>
    <col min="3585" max="3585" width="26" customWidth="1"/>
    <col min="3834" max="3834" width="25.85546875" customWidth="1"/>
    <col min="3835" max="3835" width="11.85546875" customWidth="1"/>
    <col min="3836" max="3836" width="32.42578125" customWidth="1"/>
    <col min="3837" max="3837" width="13.5703125" customWidth="1"/>
    <col min="3838" max="3838" width="12.7109375" customWidth="1"/>
    <col min="3839" max="3839" width="7.28515625" customWidth="1"/>
    <col min="3840" max="3840" width="23.5703125" customWidth="1"/>
    <col min="3841" max="3841" width="26" customWidth="1"/>
    <col min="4090" max="4090" width="25.85546875" customWidth="1"/>
    <col min="4091" max="4091" width="11.85546875" customWidth="1"/>
    <col min="4092" max="4092" width="32.42578125" customWidth="1"/>
    <col min="4093" max="4093" width="13.5703125" customWidth="1"/>
    <col min="4094" max="4094" width="12.7109375" customWidth="1"/>
    <col min="4095" max="4095" width="7.28515625" customWidth="1"/>
    <col min="4096" max="4096" width="23.5703125" customWidth="1"/>
    <col min="4097" max="4097" width="26" customWidth="1"/>
    <col min="4346" max="4346" width="25.85546875" customWidth="1"/>
    <col min="4347" max="4347" width="11.85546875" customWidth="1"/>
    <col min="4348" max="4348" width="32.42578125" customWidth="1"/>
    <col min="4349" max="4349" width="13.5703125" customWidth="1"/>
    <col min="4350" max="4350" width="12.7109375" customWidth="1"/>
    <col min="4351" max="4351" width="7.28515625" customWidth="1"/>
    <col min="4352" max="4352" width="23.5703125" customWidth="1"/>
    <col min="4353" max="4353" width="26" customWidth="1"/>
    <col min="4602" max="4602" width="25.85546875" customWidth="1"/>
    <col min="4603" max="4603" width="11.85546875" customWidth="1"/>
    <col min="4604" max="4604" width="32.42578125" customWidth="1"/>
    <col min="4605" max="4605" width="13.5703125" customWidth="1"/>
    <col min="4606" max="4606" width="12.7109375" customWidth="1"/>
    <col min="4607" max="4607" width="7.28515625" customWidth="1"/>
    <col min="4608" max="4608" width="23.5703125" customWidth="1"/>
    <col min="4609" max="4609" width="26" customWidth="1"/>
    <col min="4858" max="4858" width="25.85546875" customWidth="1"/>
    <col min="4859" max="4859" width="11.85546875" customWidth="1"/>
    <col min="4860" max="4860" width="32.42578125" customWidth="1"/>
    <col min="4861" max="4861" width="13.5703125" customWidth="1"/>
    <col min="4862" max="4862" width="12.7109375" customWidth="1"/>
    <col min="4863" max="4863" width="7.28515625" customWidth="1"/>
    <col min="4864" max="4864" width="23.5703125" customWidth="1"/>
    <col min="4865" max="4865" width="26" customWidth="1"/>
    <col min="5114" max="5114" width="25.85546875" customWidth="1"/>
    <col min="5115" max="5115" width="11.85546875" customWidth="1"/>
    <col min="5116" max="5116" width="32.42578125" customWidth="1"/>
    <col min="5117" max="5117" width="13.5703125" customWidth="1"/>
    <col min="5118" max="5118" width="12.7109375" customWidth="1"/>
    <col min="5119" max="5119" width="7.28515625" customWidth="1"/>
    <col min="5120" max="5120" width="23.5703125" customWidth="1"/>
    <col min="5121" max="5121" width="26" customWidth="1"/>
    <col min="5370" max="5370" width="25.85546875" customWidth="1"/>
    <col min="5371" max="5371" width="11.85546875" customWidth="1"/>
    <col min="5372" max="5372" width="32.42578125" customWidth="1"/>
    <col min="5373" max="5373" width="13.5703125" customWidth="1"/>
    <col min="5374" max="5374" width="12.7109375" customWidth="1"/>
    <col min="5375" max="5375" width="7.28515625" customWidth="1"/>
    <col min="5376" max="5376" width="23.5703125" customWidth="1"/>
    <col min="5377" max="5377" width="26" customWidth="1"/>
    <col min="5626" max="5626" width="25.85546875" customWidth="1"/>
    <col min="5627" max="5627" width="11.85546875" customWidth="1"/>
    <col min="5628" max="5628" width="32.42578125" customWidth="1"/>
    <col min="5629" max="5629" width="13.5703125" customWidth="1"/>
    <col min="5630" max="5630" width="12.7109375" customWidth="1"/>
    <col min="5631" max="5631" width="7.28515625" customWidth="1"/>
    <col min="5632" max="5632" width="23.5703125" customWidth="1"/>
    <col min="5633" max="5633" width="26" customWidth="1"/>
    <col min="5882" max="5882" width="25.85546875" customWidth="1"/>
    <col min="5883" max="5883" width="11.85546875" customWidth="1"/>
    <col min="5884" max="5884" width="32.42578125" customWidth="1"/>
    <col min="5885" max="5885" width="13.5703125" customWidth="1"/>
    <col min="5886" max="5886" width="12.7109375" customWidth="1"/>
    <col min="5887" max="5887" width="7.28515625" customWidth="1"/>
    <col min="5888" max="5888" width="23.5703125" customWidth="1"/>
    <col min="5889" max="5889" width="26" customWidth="1"/>
    <col min="6138" max="6138" width="25.85546875" customWidth="1"/>
    <col min="6139" max="6139" width="11.85546875" customWidth="1"/>
    <col min="6140" max="6140" width="32.42578125" customWidth="1"/>
    <col min="6141" max="6141" width="13.5703125" customWidth="1"/>
    <col min="6142" max="6142" width="12.7109375" customWidth="1"/>
    <col min="6143" max="6143" width="7.28515625" customWidth="1"/>
    <col min="6144" max="6144" width="23.5703125" customWidth="1"/>
    <col min="6145" max="6145" width="26" customWidth="1"/>
    <col min="6394" max="6394" width="25.85546875" customWidth="1"/>
    <col min="6395" max="6395" width="11.85546875" customWidth="1"/>
    <col min="6396" max="6396" width="32.42578125" customWidth="1"/>
    <col min="6397" max="6397" width="13.5703125" customWidth="1"/>
    <col min="6398" max="6398" width="12.7109375" customWidth="1"/>
    <col min="6399" max="6399" width="7.28515625" customWidth="1"/>
    <col min="6400" max="6400" width="23.5703125" customWidth="1"/>
    <col min="6401" max="6401" width="26" customWidth="1"/>
    <col min="6650" max="6650" width="25.85546875" customWidth="1"/>
    <col min="6651" max="6651" width="11.85546875" customWidth="1"/>
    <col min="6652" max="6652" width="32.42578125" customWidth="1"/>
    <col min="6653" max="6653" width="13.5703125" customWidth="1"/>
    <col min="6654" max="6654" width="12.7109375" customWidth="1"/>
    <col min="6655" max="6655" width="7.28515625" customWidth="1"/>
    <col min="6656" max="6656" width="23.5703125" customWidth="1"/>
    <col min="6657" max="6657" width="26" customWidth="1"/>
    <col min="6906" max="6906" width="25.85546875" customWidth="1"/>
    <col min="6907" max="6907" width="11.85546875" customWidth="1"/>
    <col min="6908" max="6908" width="32.42578125" customWidth="1"/>
    <col min="6909" max="6909" width="13.5703125" customWidth="1"/>
    <col min="6910" max="6910" width="12.7109375" customWidth="1"/>
    <col min="6911" max="6911" width="7.28515625" customWidth="1"/>
    <col min="6912" max="6912" width="23.5703125" customWidth="1"/>
    <col min="6913" max="6913" width="26" customWidth="1"/>
    <col min="7162" max="7162" width="25.85546875" customWidth="1"/>
    <col min="7163" max="7163" width="11.85546875" customWidth="1"/>
    <col min="7164" max="7164" width="32.42578125" customWidth="1"/>
    <col min="7165" max="7165" width="13.5703125" customWidth="1"/>
    <col min="7166" max="7166" width="12.7109375" customWidth="1"/>
    <col min="7167" max="7167" width="7.28515625" customWidth="1"/>
    <col min="7168" max="7168" width="23.5703125" customWidth="1"/>
    <col min="7169" max="7169" width="26" customWidth="1"/>
    <col min="7418" max="7418" width="25.85546875" customWidth="1"/>
    <col min="7419" max="7419" width="11.85546875" customWidth="1"/>
    <col min="7420" max="7420" width="32.42578125" customWidth="1"/>
    <col min="7421" max="7421" width="13.5703125" customWidth="1"/>
    <col min="7422" max="7422" width="12.7109375" customWidth="1"/>
    <col min="7423" max="7423" width="7.28515625" customWidth="1"/>
    <col min="7424" max="7424" width="23.5703125" customWidth="1"/>
    <col min="7425" max="7425" width="26" customWidth="1"/>
    <col min="7674" max="7674" width="25.85546875" customWidth="1"/>
    <col min="7675" max="7675" width="11.85546875" customWidth="1"/>
    <col min="7676" max="7676" width="32.42578125" customWidth="1"/>
    <col min="7677" max="7677" width="13.5703125" customWidth="1"/>
    <col min="7678" max="7678" width="12.7109375" customWidth="1"/>
    <col min="7679" max="7679" width="7.28515625" customWidth="1"/>
    <col min="7680" max="7680" width="23.5703125" customWidth="1"/>
    <col min="7681" max="7681" width="26" customWidth="1"/>
    <col min="7930" max="7930" width="25.85546875" customWidth="1"/>
    <col min="7931" max="7931" width="11.85546875" customWidth="1"/>
    <col min="7932" max="7932" width="32.42578125" customWidth="1"/>
    <col min="7933" max="7933" width="13.5703125" customWidth="1"/>
    <col min="7934" max="7934" width="12.7109375" customWidth="1"/>
    <col min="7935" max="7935" width="7.28515625" customWidth="1"/>
    <col min="7936" max="7936" width="23.5703125" customWidth="1"/>
    <col min="7937" max="7937" width="26" customWidth="1"/>
    <col min="8186" max="8186" width="25.85546875" customWidth="1"/>
    <col min="8187" max="8187" width="11.85546875" customWidth="1"/>
    <col min="8188" max="8188" width="32.42578125" customWidth="1"/>
    <col min="8189" max="8189" width="13.5703125" customWidth="1"/>
    <col min="8190" max="8190" width="12.7109375" customWidth="1"/>
    <col min="8191" max="8191" width="7.28515625" customWidth="1"/>
    <col min="8192" max="8192" width="23.5703125" customWidth="1"/>
    <col min="8193" max="8193" width="26" customWidth="1"/>
    <col min="8442" max="8442" width="25.85546875" customWidth="1"/>
    <col min="8443" max="8443" width="11.85546875" customWidth="1"/>
    <col min="8444" max="8444" width="32.42578125" customWidth="1"/>
    <col min="8445" max="8445" width="13.5703125" customWidth="1"/>
    <col min="8446" max="8446" width="12.7109375" customWidth="1"/>
    <col min="8447" max="8447" width="7.28515625" customWidth="1"/>
    <col min="8448" max="8448" width="23.5703125" customWidth="1"/>
    <col min="8449" max="8449" width="26" customWidth="1"/>
    <col min="8698" max="8698" width="25.85546875" customWidth="1"/>
    <col min="8699" max="8699" width="11.85546875" customWidth="1"/>
    <col min="8700" max="8700" width="32.42578125" customWidth="1"/>
    <col min="8701" max="8701" width="13.5703125" customWidth="1"/>
    <col min="8702" max="8702" width="12.7109375" customWidth="1"/>
    <col min="8703" max="8703" width="7.28515625" customWidth="1"/>
    <col min="8704" max="8704" width="23.5703125" customWidth="1"/>
    <col min="8705" max="8705" width="26" customWidth="1"/>
    <col min="8954" max="8954" width="25.85546875" customWidth="1"/>
    <col min="8955" max="8955" width="11.85546875" customWidth="1"/>
    <col min="8956" max="8956" width="32.42578125" customWidth="1"/>
    <col min="8957" max="8957" width="13.5703125" customWidth="1"/>
    <col min="8958" max="8958" width="12.7109375" customWidth="1"/>
    <col min="8959" max="8959" width="7.28515625" customWidth="1"/>
    <col min="8960" max="8960" width="23.5703125" customWidth="1"/>
    <col min="8961" max="8961" width="26" customWidth="1"/>
    <col min="9210" max="9210" width="25.85546875" customWidth="1"/>
    <col min="9211" max="9211" width="11.85546875" customWidth="1"/>
    <col min="9212" max="9212" width="32.42578125" customWidth="1"/>
    <col min="9213" max="9213" width="13.5703125" customWidth="1"/>
    <col min="9214" max="9214" width="12.7109375" customWidth="1"/>
    <col min="9215" max="9215" width="7.28515625" customWidth="1"/>
    <col min="9216" max="9216" width="23.5703125" customWidth="1"/>
    <col min="9217" max="9217" width="26" customWidth="1"/>
    <col min="9466" max="9466" width="25.85546875" customWidth="1"/>
    <col min="9467" max="9467" width="11.85546875" customWidth="1"/>
    <col min="9468" max="9468" width="32.42578125" customWidth="1"/>
    <col min="9469" max="9469" width="13.5703125" customWidth="1"/>
    <col min="9470" max="9470" width="12.7109375" customWidth="1"/>
    <col min="9471" max="9471" width="7.28515625" customWidth="1"/>
    <col min="9472" max="9472" width="23.5703125" customWidth="1"/>
    <col min="9473" max="9473" width="26" customWidth="1"/>
    <col min="9722" max="9722" width="25.85546875" customWidth="1"/>
    <col min="9723" max="9723" width="11.85546875" customWidth="1"/>
    <col min="9724" max="9724" width="32.42578125" customWidth="1"/>
    <col min="9725" max="9725" width="13.5703125" customWidth="1"/>
    <col min="9726" max="9726" width="12.7109375" customWidth="1"/>
    <col min="9727" max="9727" width="7.28515625" customWidth="1"/>
    <col min="9728" max="9728" width="23.5703125" customWidth="1"/>
    <col min="9729" max="9729" width="26" customWidth="1"/>
    <col min="9978" max="9978" width="25.85546875" customWidth="1"/>
    <col min="9979" max="9979" width="11.85546875" customWidth="1"/>
    <col min="9980" max="9980" width="32.42578125" customWidth="1"/>
    <col min="9981" max="9981" width="13.5703125" customWidth="1"/>
    <col min="9982" max="9982" width="12.7109375" customWidth="1"/>
    <col min="9983" max="9983" width="7.28515625" customWidth="1"/>
    <col min="9984" max="9984" width="23.5703125" customWidth="1"/>
    <col min="9985" max="9985" width="26" customWidth="1"/>
    <col min="10234" max="10234" width="25.85546875" customWidth="1"/>
    <col min="10235" max="10235" width="11.85546875" customWidth="1"/>
    <col min="10236" max="10236" width="32.42578125" customWidth="1"/>
    <col min="10237" max="10237" width="13.5703125" customWidth="1"/>
    <col min="10238" max="10238" width="12.7109375" customWidth="1"/>
    <col min="10239" max="10239" width="7.28515625" customWidth="1"/>
    <col min="10240" max="10240" width="23.5703125" customWidth="1"/>
    <col min="10241" max="10241" width="26" customWidth="1"/>
    <col min="10490" max="10490" width="25.85546875" customWidth="1"/>
    <col min="10491" max="10491" width="11.85546875" customWidth="1"/>
    <col min="10492" max="10492" width="32.42578125" customWidth="1"/>
    <col min="10493" max="10493" width="13.5703125" customWidth="1"/>
    <col min="10494" max="10494" width="12.7109375" customWidth="1"/>
    <col min="10495" max="10495" width="7.28515625" customWidth="1"/>
    <col min="10496" max="10496" width="23.5703125" customWidth="1"/>
    <col min="10497" max="10497" width="26" customWidth="1"/>
    <col min="10746" max="10746" width="25.85546875" customWidth="1"/>
    <col min="10747" max="10747" width="11.85546875" customWidth="1"/>
    <col min="10748" max="10748" width="32.42578125" customWidth="1"/>
    <col min="10749" max="10749" width="13.5703125" customWidth="1"/>
    <col min="10750" max="10750" width="12.7109375" customWidth="1"/>
    <col min="10751" max="10751" width="7.28515625" customWidth="1"/>
    <col min="10752" max="10752" width="23.5703125" customWidth="1"/>
    <col min="10753" max="10753" width="26" customWidth="1"/>
    <col min="11002" max="11002" width="25.85546875" customWidth="1"/>
    <col min="11003" max="11003" width="11.85546875" customWidth="1"/>
    <col min="11004" max="11004" width="32.42578125" customWidth="1"/>
    <col min="11005" max="11005" width="13.5703125" customWidth="1"/>
    <col min="11006" max="11006" width="12.7109375" customWidth="1"/>
    <col min="11007" max="11007" width="7.28515625" customWidth="1"/>
    <col min="11008" max="11008" width="23.5703125" customWidth="1"/>
    <col min="11009" max="11009" width="26" customWidth="1"/>
    <col min="11258" max="11258" width="25.85546875" customWidth="1"/>
    <col min="11259" max="11259" width="11.85546875" customWidth="1"/>
    <col min="11260" max="11260" width="32.42578125" customWidth="1"/>
    <col min="11261" max="11261" width="13.5703125" customWidth="1"/>
    <col min="11262" max="11262" width="12.7109375" customWidth="1"/>
    <col min="11263" max="11263" width="7.28515625" customWidth="1"/>
    <col min="11264" max="11264" width="23.5703125" customWidth="1"/>
    <col min="11265" max="11265" width="26" customWidth="1"/>
    <col min="11514" max="11514" width="25.85546875" customWidth="1"/>
    <col min="11515" max="11515" width="11.85546875" customWidth="1"/>
    <col min="11516" max="11516" width="32.42578125" customWidth="1"/>
    <col min="11517" max="11517" width="13.5703125" customWidth="1"/>
    <col min="11518" max="11518" width="12.7109375" customWidth="1"/>
    <col min="11519" max="11519" width="7.28515625" customWidth="1"/>
    <col min="11520" max="11520" width="23.5703125" customWidth="1"/>
    <col min="11521" max="11521" width="26" customWidth="1"/>
    <col min="11770" max="11770" width="25.85546875" customWidth="1"/>
    <col min="11771" max="11771" width="11.85546875" customWidth="1"/>
    <col min="11772" max="11772" width="32.42578125" customWidth="1"/>
    <col min="11773" max="11773" width="13.5703125" customWidth="1"/>
    <col min="11774" max="11774" width="12.7109375" customWidth="1"/>
    <col min="11775" max="11775" width="7.28515625" customWidth="1"/>
    <col min="11776" max="11776" width="23.5703125" customWidth="1"/>
    <col min="11777" max="11777" width="26" customWidth="1"/>
    <col min="12026" max="12026" width="25.85546875" customWidth="1"/>
    <col min="12027" max="12027" width="11.85546875" customWidth="1"/>
    <col min="12028" max="12028" width="32.42578125" customWidth="1"/>
    <col min="12029" max="12029" width="13.5703125" customWidth="1"/>
    <col min="12030" max="12030" width="12.7109375" customWidth="1"/>
    <col min="12031" max="12031" width="7.28515625" customWidth="1"/>
    <col min="12032" max="12032" width="23.5703125" customWidth="1"/>
    <col min="12033" max="12033" width="26" customWidth="1"/>
    <col min="12282" max="12282" width="25.85546875" customWidth="1"/>
    <col min="12283" max="12283" width="11.85546875" customWidth="1"/>
    <col min="12284" max="12284" width="32.42578125" customWidth="1"/>
    <col min="12285" max="12285" width="13.5703125" customWidth="1"/>
    <col min="12286" max="12286" width="12.7109375" customWidth="1"/>
    <col min="12287" max="12287" width="7.28515625" customWidth="1"/>
    <col min="12288" max="12288" width="23.5703125" customWidth="1"/>
    <col min="12289" max="12289" width="26" customWidth="1"/>
    <col min="12538" max="12538" width="25.85546875" customWidth="1"/>
    <col min="12539" max="12539" width="11.85546875" customWidth="1"/>
    <col min="12540" max="12540" width="32.42578125" customWidth="1"/>
    <col min="12541" max="12541" width="13.5703125" customWidth="1"/>
    <col min="12542" max="12542" width="12.7109375" customWidth="1"/>
    <col min="12543" max="12543" width="7.28515625" customWidth="1"/>
    <col min="12544" max="12544" width="23.5703125" customWidth="1"/>
    <col min="12545" max="12545" width="26" customWidth="1"/>
    <col min="12794" max="12794" width="25.85546875" customWidth="1"/>
    <col min="12795" max="12795" width="11.85546875" customWidth="1"/>
    <col min="12796" max="12796" width="32.42578125" customWidth="1"/>
    <col min="12797" max="12797" width="13.5703125" customWidth="1"/>
    <col min="12798" max="12798" width="12.7109375" customWidth="1"/>
    <col min="12799" max="12799" width="7.28515625" customWidth="1"/>
    <col min="12800" max="12800" width="23.5703125" customWidth="1"/>
    <col min="12801" max="12801" width="26" customWidth="1"/>
    <col min="13050" max="13050" width="25.85546875" customWidth="1"/>
    <col min="13051" max="13051" width="11.85546875" customWidth="1"/>
    <col min="13052" max="13052" width="32.42578125" customWidth="1"/>
    <col min="13053" max="13053" width="13.5703125" customWidth="1"/>
    <col min="13054" max="13054" width="12.7109375" customWidth="1"/>
    <col min="13055" max="13055" width="7.28515625" customWidth="1"/>
    <col min="13056" max="13056" width="23.5703125" customWidth="1"/>
    <col min="13057" max="13057" width="26" customWidth="1"/>
    <col min="13306" max="13306" width="25.85546875" customWidth="1"/>
    <col min="13307" max="13307" width="11.85546875" customWidth="1"/>
    <col min="13308" max="13308" width="32.42578125" customWidth="1"/>
    <col min="13309" max="13309" width="13.5703125" customWidth="1"/>
    <col min="13310" max="13310" width="12.7109375" customWidth="1"/>
    <col min="13311" max="13311" width="7.28515625" customWidth="1"/>
    <col min="13312" max="13312" width="23.5703125" customWidth="1"/>
    <col min="13313" max="13313" width="26" customWidth="1"/>
    <col min="13562" max="13562" width="25.85546875" customWidth="1"/>
    <col min="13563" max="13563" width="11.85546875" customWidth="1"/>
    <col min="13564" max="13564" width="32.42578125" customWidth="1"/>
    <col min="13565" max="13565" width="13.5703125" customWidth="1"/>
    <col min="13566" max="13566" width="12.7109375" customWidth="1"/>
    <col min="13567" max="13567" width="7.28515625" customWidth="1"/>
    <col min="13568" max="13568" width="23.5703125" customWidth="1"/>
    <col min="13569" max="13569" width="26" customWidth="1"/>
    <col min="13818" max="13818" width="25.85546875" customWidth="1"/>
    <col min="13819" max="13819" width="11.85546875" customWidth="1"/>
    <col min="13820" max="13820" width="32.42578125" customWidth="1"/>
    <col min="13821" max="13821" width="13.5703125" customWidth="1"/>
    <col min="13822" max="13822" width="12.7109375" customWidth="1"/>
    <col min="13823" max="13823" width="7.28515625" customWidth="1"/>
    <col min="13824" max="13824" width="23.5703125" customWidth="1"/>
    <col min="13825" max="13825" width="26" customWidth="1"/>
    <col min="14074" max="14074" width="25.85546875" customWidth="1"/>
    <col min="14075" max="14075" width="11.85546875" customWidth="1"/>
    <col min="14076" max="14076" width="32.42578125" customWidth="1"/>
    <col min="14077" max="14077" width="13.5703125" customWidth="1"/>
    <col min="14078" max="14078" width="12.7109375" customWidth="1"/>
    <col min="14079" max="14079" width="7.28515625" customWidth="1"/>
    <col min="14080" max="14080" width="23.5703125" customWidth="1"/>
    <col min="14081" max="14081" width="26" customWidth="1"/>
    <col min="14330" max="14330" width="25.85546875" customWidth="1"/>
    <col min="14331" max="14331" width="11.85546875" customWidth="1"/>
    <col min="14332" max="14332" width="32.42578125" customWidth="1"/>
    <col min="14333" max="14333" width="13.5703125" customWidth="1"/>
    <col min="14334" max="14334" width="12.7109375" customWidth="1"/>
    <col min="14335" max="14335" width="7.28515625" customWidth="1"/>
    <col min="14336" max="14336" width="23.5703125" customWidth="1"/>
    <col min="14337" max="14337" width="26" customWidth="1"/>
    <col min="14586" max="14586" width="25.85546875" customWidth="1"/>
    <col min="14587" max="14587" width="11.85546875" customWidth="1"/>
    <col min="14588" max="14588" width="32.42578125" customWidth="1"/>
    <col min="14589" max="14589" width="13.5703125" customWidth="1"/>
    <col min="14590" max="14590" width="12.7109375" customWidth="1"/>
    <col min="14591" max="14591" width="7.28515625" customWidth="1"/>
    <col min="14592" max="14592" width="23.5703125" customWidth="1"/>
    <col min="14593" max="14593" width="26" customWidth="1"/>
    <col min="14842" max="14842" width="25.85546875" customWidth="1"/>
    <col min="14843" max="14843" width="11.85546875" customWidth="1"/>
    <col min="14844" max="14844" width="32.42578125" customWidth="1"/>
    <col min="14845" max="14845" width="13.5703125" customWidth="1"/>
    <col min="14846" max="14846" width="12.7109375" customWidth="1"/>
    <col min="14847" max="14847" width="7.28515625" customWidth="1"/>
    <col min="14848" max="14848" width="23.5703125" customWidth="1"/>
    <col min="14849" max="14849" width="26" customWidth="1"/>
    <col min="15098" max="15098" width="25.85546875" customWidth="1"/>
    <col min="15099" max="15099" width="11.85546875" customWidth="1"/>
    <col min="15100" max="15100" width="32.42578125" customWidth="1"/>
    <col min="15101" max="15101" width="13.5703125" customWidth="1"/>
    <col min="15102" max="15102" width="12.7109375" customWidth="1"/>
    <col min="15103" max="15103" width="7.28515625" customWidth="1"/>
    <col min="15104" max="15104" width="23.5703125" customWidth="1"/>
    <col min="15105" max="15105" width="26" customWidth="1"/>
    <col min="15354" max="15354" width="25.85546875" customWidth="1"/>
    <col min="15355" max="15355" width="11.85546875" customWidth="1"/>
    <col min="15356" max="15356" width="32.42578125" customWidth="1"/>
    <col min="15357" max="15357" width="13.5703125" customWidth="1"/>
    <col min="15358" max="15358" width="12.7109375" customWidth="1"/>
    <col min="15359" max="15359" width="7.28515625" customWidth="1"/>
    <col min="15360" max="15360" width="23.5703125" customWidth="1"/>
    <col min="15361" max="15361" width="26" customWidth="1"/>
    <col min="15610" max="15610" width="25.85546875" customWidth="1"/>
    <col min="15611" max="15611" width="11.85546875" customWidth="1"/>
    <col min="15612" max="15612" width="32.42578125" customWidth="1"/>
    <col min="15613" max="15613" width="13.5703125" customWidth="1"/>
    <col min="15614" max="15614" width="12.7109375" customWidth="1"/>
    <col min="15615" max="15615" width="7.28515625" customWidth="1"/>
    <col min="15616" max="15616" width="23.5703125" customWidth="1"/>
    <col min="15617" max="15617" width="26" customWidth="1"/>
    <col min="15866" max="15866" width="25.85546875" customWidth="1"/>
    <col min="15867" max="15867" width="11.85546875" customWidth="1"/>
    <col min="15868" max="15868" width="32.42578125" customWidth="1"/>
    <col min="15869" max="15869" width="13.5703125" customWidth="1"/>
    <col min="15870" max="15870" width="12.7109375" customWidth="1"/>
    <col min="15871" max="15871" width="7.28515625" customWidth="1"/>
    <col min="15872" max="15872" width="23.5703125" customWidth="1"/>
    <col min="15873" max="15873" width="26" customWidth="1"/>
    <col min="16122" max="16122" width="25.85546875" customWidth="1"/>
    <col min="16123" max="16123" width="11.85546875" customWidth="1"/>
    <col min="16124" max="16124" width="32.42578125" customWidth="1"/>
    <col min="16125" max="16125" width="13.5703125" customWidth="1"/>
    <col min="16126" max="16126" width="12.7109375" customWidth="1"/>
    <col min="16127" max="16127" width="7.28515625" customWidth="1"/>
    <col min="16128" max="16128" width="23.5703125" customWidth="1"/>
    <col min="16129" max="16129" width="26" customWidth="1"/>
  </cols>
  <sheetData>
    <row r="1" spans="1:7" ht="27" customHeight="1" x14ac:dyDescent="0.25">
      <c r="A1" s="25"/>
      <c r="B1" s="22" t="s">
        <v>67</v>
      </c>
      <c r="C1" s="22" t="s">
        <v>68</v>
      </c>
      <c r="D1" s="22"/>
      <c r="E1" s="55" t="s">
        <v>69</v>
      </c>
      <c r="F1" s="27" t="s">
        <v>70</v>
      </c>
      <c r="G1" s="28"/>
    </row>
    <row r="2" spans="1:7" ht="51" customHeight="1" x14ac:dyDescent="0.25">
      <c r="A2" s="74" t="s">
        <v>99</v>
      </c>
      <c r="B2" s="63">
        <v>187</v>
      </c>
      <c r="C2" s="65" t="s">
        <v>88</v>
      </c>
      <c r="D2" s="66" t="s">
        <v>89</v>
      </c>
      <c r="E2" s="67">
        <v>35193.75</v>
      </c>
      <c r="F2" s="63">
        <v>51601</v>
      </c>
      <c r="G2" s="68" t="s">
        <v>31</v>
      </c>
    </row>
    <row r="3" spans="1:7" ht="54" customHeight="1" x14ac:dyDescent="0.25">
      <c r="A3" s="74" t="s">
        <v>99</v>
      </c>
      <c r="B3" s="63" t="s">
        <v>71</v>
      </c>
      <c r="C3" s="65" t="s">
        <v>90</v>
      </c>
      <c r="D3" s="64" t="s">
        <v>63</v>
      </c>
      <c r="E3" s="67">
        <v>1743.75</v>
      </c>
      <c r="F3" s="63" t="s">
        <v>95</v>
      </c>
      <c r="G3" s="68" t="s">
        <v>31</v>
      </c>
    </row>
    <row r="4" spans="1:7" ht="52.5" customHeight="1" x14ac:dyDescent="0.25">
      <c r="A4" s="74" t="s">
        <v>99</v>
      </c>
      <c r="B4" s="63" t="s">
        <v>71</v>
      </c>
      <c r="C4" s="65" t="s">
        <v>90</v>
      </c>
      <c r="D4" s="64" t="s">
        <v>63</v>
      </c>
      <c r="E4" s="67">
        <v>562.5</v>
      </c>
      <c r="F4" s="63" t="s">
        <v>95</v>
      </c>
      <c r="G4" s="68" t="s">
        <v>31</v>
      </c>
    </row>
    <row r="5" spans="1:7" ht="54" customHeight="1" x14ac:dyDescent="0.25">
      <c r="A5" s="65" t="s">
        <v>72</v>
      </c>
      <c r="B5" s="63">
        <v>185</v>
      </c>
      <c r="C5" s="65" t="s">
        <v>88</v>
      </c>
      <c r="D5" s="66" t="s">
        <v>89</v>
      </c>
      <c r="E5" s="67">
        <v>56779.25</v>
      </c>
      <c r="F5" s="63">
        <v>51602</v>
      </c>
      <c r="G5" s="68" t="s">
        <v>31</v>
      </c>
    </row>
    <row r="6" spans="1:7" ht="54" customHeight="1" x14ac:dyDescent="0.25">
      <c r="A6" s="65" t="s">
        <v>72</v>
      </c>
      <c r="B6" s="63" t="s">
        <v>71</v>
      </c>
      <c r="C6" s="65" t="s">
        <v>90</v>
      </c>
      <c r="D6" s="64" t="s">
        <v>63</v>
      </c>
      <c r="E6" s="67">
        <v>2813.25</v>
      </c>
      <c r="F6" s="63" t="s">
        <v>95</v>
      </c>
      <c r="G6" s="68" t="s">
        <v>31</v>
      </c>
    </row>
    <row r="7" spans="1:7" ht="54" customHeight="1" x14ac:dyDescent="0.25">
      <c r="A7" s="65" t="s">
        <v>72</v>
      </c>
      <c r="B7" s="63" t="s">
        <v>71</v>
      </c>
      <c r="C7" s="65" t="s">
        <v>90</v>
      </c>
      <c r="D7" s="64" t="s">
        <v>63</v>
      </c>
      <c r="E7" s="67">
        <v>907.5</v>
      </c>
      <c r="F7" s="63" t="s">
        <v>95</v>
      </c>
      <c r="G7" s="68" t="s">
        <v>31</v>
      </c>
    </row>
    <row r="8" spans="1:7" ht="54" customHeight="1" x14ac:dyDescent="0.25">
      <c r="A8" s="66"/>
      <c r="B8" s="63" t="s">
        <v>73</v>
      </c>
      <c r="C8" s="65" t="s">
        <v>74</v>
      </c>
      <c r="D8" s="64"/>
      <c r="E8" s="67">
        <f>68.4+13+13+13+13</f>
        <v>120.4</v>
      </c>
      <c r="F8" s="63"/>
      <c r="G8" s="68" t="s">
        <v>86</v>
      </c>
    </row>
    <row r="9" spans="1:7" ht="54" customHeight="1" x14ac:dyDescent="0.25">
      <c r="A9" s="69"/>
      <c r="B9" s="70"/>
      <c r="C9" s="72"/>
      <c r="D9" s="71"/>
      <c r="E9" s="75">
        <f>SUM(E2:E8)</f>
        <v>98120.4</v>
      </c>
      <c r="F9" s="70"/>
      <c r="G9" s="73"/>
    </row>
    <row r="10" spans="1:7" x14ac:dyDescent="0.25">
      <c r="A10" s="23"/>
      <c r="B10" s="23"/>
      <c r="C10" s="23"/>
      <c r="D10" s="23"/>
      <c r="E10" s="56"/>
      <c r="F10" s="24"/>
    </row>
    <row r="11" spans="1:7" ht="21.75" customHeight="1" x14ac:dyDescent="0.25">
      <c r="A11" s="23"/>
      <c r="B11" s="23"/>
      <c r="C11" s="23"/>
      <c r="D11" s="23"/>
    </row>
    <row r="12" spans="1:7" x14ac:dyDescent="0.25">
      <c r="A12" s="23"/>
      <c r="B12" s="23"/>
      <c r="C12" s="23"/>
      <c r="D12" s="23"/>
      <c r="E12" s="58"/>
      <c r="F12" s="24"/>
    </row>
    <row r="13" spans="1:7" x14ac:dyDescent="0.25">
      <c r="A13" s="23"/>
      <c r="B13" s="23"/>
      <c r="C13" s="23"/>
      <c r="D13" s="23"/>
      <c r="E13" s="58"/>
      <c r="F13" s="24"/>
    </row>
    <row r="14" spans="1:7" x14ac:dyDescent="0.25">
      <c r="A14" s="23"/>
      <c r="B14" s="23"/>
      <c r="C14" s="23"/>
      <c r="D14" s="23"/>
      <c r="E14" s="58"/>
      <c r="F14" s="24"/>
    </row>
    <row r="15" spans="1:7" x14ac:dyDescent="0.25">
      <c r="A15" s="23"/>
      <c r="B15" s="23"/>
      <c r="C15" s="23"/>
      <c r="D15" s="23"/>
      <c r="E15" s="58"/>
      <c r="F15" s="24"/>
    </row>
    <row r="16" spans="1:7" x14ac:dyDescent="0.25">
      <c r="A16" s="23"/>
      <c r="B16" s="23"/>
      <c r="C16" s="23"/>
      <c r="D16" s="23"/>
      <c r="E16" s="58"/>
      <c r="F16" s="24"/>
    </row>
    <row r="17" spans="1:6" x14ac:dyDescent="0.25">
      <c r="A17" s="23"/>
      <c r="B17" s="23"/>
      <c r="C17" s="23"/>
      <c r="D17" s="23"/>
      <c r="E17" s="58"/>
      <c r="F17" s="24"/>
    </row>
    <row r="18" spans="1:6" x14ac:dyDescent="0.25">
      <c r="A18" s="23"/>
      <c r="B18" s="23"/>
      <c r="C18" s="23"/>
      <c r="D18" s="23"/>
      <c r="E18" s="58"/>
      <c r="F18" s="24"/>
    </row>
    <row r="19" spans="1:6" x14ac:dyDescent="0.25">
      <c r="A19" s="23"/>
      <c r="B19" s="23"/>
      <c r="C19" s="23"/>
      <c r="D19" s="23"/>
      <c r="E19" s="58"/>
      <c r="F19" s="24"/>
    </row>
    <row r="20" spans="1:6" x14ac:dyDescent="0.25">
      <c r="A20" s="23"/>
      <c r="B20" s="23"/>
      <c r="C20" s="23"/>
      <c r="D20" s="23"/>
      <c r="E20" s="58"/>
      <c r="F20" s="24"/>
    </row>
    <row r="21" spans="1:6" x14ac:dyDescent="0.25">
      <c r="A21" s="23"/>
      <c r="B21" s="23"/>
      <c r="C21" s="23"/>
      <c r="D21" s="23"/>
      <c r="E21" s="58"/>
      <c r="F21" s="24"/>
    </row>
    <row r="22" spans="1:6" x14ac:dyDescent="0.25">
      <c r="A22" s="23"/>
      <c r="B22" s="23"/>
      <c r="C22" s="23"/>
      <c r="D22" s="50"/>
      <c r="E22" s="58"/>
      <c r="F22" s="24"/>
    </row>
    <row r="23" spans="1:6" x14ac:dyDescent="0.25">
      <c r="A23" s="23"/>
      <c r="B23" s="23"/>
      <c r="C23" s="23"/>
      <c r="D23" s="49"/>
      <c r="E23" s="58"/>
      <c r="F23" s="24"/>
    </row>
    <row r="24" spans="1:6" x14ac:dyDescent="0.25">
      <c r="A24" s="23"/>
      <c r="B24" s="23"/>
      <c r="C24" s="23"/>
      <c r="D24" s="49"/>
      <c r="E24" s="58"/>
      <c r="F24" s="24"/>
    </row>
    <row r="25" spans="1:6" x14ac:dyDescent="0.25">
      <c r="A25" s="23"/>
      <c r="B25" s="23"/>
      <c r="C25" s="23"/>
      <c r="D25" s="51"/>
      <c r="E25" s="58"/>
      <c r="F25" s="24"/>
    </row>
    <row r="26" spans="1:6" x14ac:dyDescent="0.25">
      <c r="A26" s="23"/>
      <c r="B26" s="23"/>
      <c r="C26" s="23"/>
      <c r="D26" s="49"/>
      <c r="E26" s="58"/>
      <c r="F26" s="24"/>
    </row>
    <row r="27" spans="1:6" x14ac:dyDescent="0.25">
      <c r="A27" s="23"/>
      <c r="B27" s="23"/>
      <c r="C27" s="23"/>
      <c r="D27" s="49"/>
      <c r="E27" s="58"/>
      <c r="F27" s="24"/>
    </row>
    <row r="28" spans="1:6" x14ac:dyDescent="0.25">
      <c r="A28" s="23"/>
      <c r="B28" s="23"/>
      <c r="C28" s="23"/>
      <c r="D28" s="23"/>
      <c r="E28" s="58"/>
      <c r="F28" s="24"/>
    </row>
    <row r="29" spans="1:6" x14ac:dyDescent="0.25">
      <c r="A29" s="23"/>
      <c r="B29" s="23"/>
      <c r="C29" s="23"/>
      <c r="D29" s="23"/>
      <c r="E29" s="58"/>
      <c r="F29" s="24"/>
    </row>
    <row r="30" spans="1:6" x14ac:dyDescent="0.25">
      <c r="A30" s="23"/>
      <c r="B30" s="23"/>
      <c r="C30" s="23"/>
      <c r="D30" s="23"/>
      <c r="E30" s="58"/>
      <c r="F30" s="24"/>
    </row>
    <row r="31" spans="1:6" x14ac:dyDescent="0.25">
      <c r="A31" s="23"/>
      <c r="B31" s="23"/>
      <c r="C31" s="23"/>
      <c r="D31" s="23"/>
      <c r="E31" s="58"/>
      <c r="F31" s="24"/>
    </row>
    <row r="32" spans="1:6" x14ac:dyDescent="0.25">
      <c r="A32" s="23"/>
      <c r="B32" s="23"/>
      <c r="C32" s="23"/>
      <c r="D32" s="23"/>
      <c r="E32" s="58"/>
      <c r="F32" s="24"/>
    </row>
    <row r="33" spans="1:6" x14ac:dyDescent="0.25">
      <c r="A33" s="23"/>
      <c r="B33" s="23"/>
      <c r="C33" s="23"/>
      <c r="D33" s="23"/>
      <c r="E33" s="58"/>
      <c r="F33" s="24"/>
    </row>
    <row r="34" spans="1:6" x14ac:dyDescent="0.25">
      <c r="A34" s="23"/>
      <c r="B34" s="23"/>
      <c r="C34" s="23"/>
      <c r="D34" s="23"/>
      <c r="E34" s="58"/>
      <c r="F34" s="24"/>
    </row>
    <row r="35" spans="1:6" x14ac:dyDescent="0.25">
      <c r="A35" s="23"/>
      <c r="B35" s="23"/>
      <c r="C35" s="23"/>
      <c r="D35" s="23"/>
      <c r="E35" s="58"/>
      <c r="F35" s="24"/>
    </row>
    <row r="36" spans="1:6" x14ac:dyDescent="0.25">
      <c r="A36" s="23"/>
      <c r="B36" s="23"/>
      <c r="C36" s="23"/>
      <c r="D36" s="23"/>
      <c r="E36" s="58"/>
      <c r="F36" s="24"/>
    </row>
    <row r="37" spans="1:6" x14ac:dyDescent="0.25">
      <c r="E37" s="60"/>
    </row>
    <row r="38" spans="1:6" x14ac:dyDescent="0.25">
      <c r="E38" s="57"/>
    </row>
    <row r="39" spans="1:6" x14ac:dyDescent="0.25">
      <c r="E39" s="57"/>
    </row>
    <row r="40" spans="1:6" x14ac:dyDescent="0.25">
      <c r="E40" s="57"/>
    </row>
    <row r="41" spans="1:6" x14ac:dyDescent="0.25">
      <c r="E41" s="60"/>
    </row>
    <row r="42" spans="1:6" x14ac:dyDescent="0.25">
      <c r="E42" s="57"/>
    </row>
    <row r="43" spans="1:6" x14ac:dyDescent="0.25">
      <c r="E43" s="57"/>
    </row>
    <row r="45" spans="1:6" x14ac:dyDescent="0.25">
      <c r="E45" s="57"/>
    </row>
  </sheetData>
  <autoFilter ref="A1:G9" xr:uid="{00000000-0009-0000-0000-000001000000}"/>
  <pageMargins left="0.51181102362204722" right="0.51181102362204722" top="0.98425196850393704" bottom="0.39370078740157483" header="0.31496062992125984" footer="0.31496062992125984"/>
  <pageSetup paperSize="9" scale="54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CED3-1423-444B-8B91-DCD138A4E52F}">
  <dimension ref="A1"/>
  <sheetViews>
    <sheetView workbookViewId="0">
      <selection activeCell="P18" sqref="P18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 </vt:lpstr>
      <vt:lpstr>abril</vt:lpstr>
      <vt:lpstr>Planilha2</vt:lpstr>
      <vt:lpstr>abril!Area_de_impressao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2025-06-11T20:10:46Z</cp:lastPrinted>
  <dcterms:created xsi:type="dcterms:W3CDTF">2015-02-24T11:41:13Z</dcterms:created>
  <dcterms:modified xsi:type="dcterms:W3CDTF">2025-07-18T10:31:18Z</dcterms:modified>
</cp:coreProperties>
</file>