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Diariamente/Prestações de Contas/PRESTAÇÃO DE CONTAS CESAP/2025/PRESTAÇÃO DE CONTAS/"/>
    </mc:Choice>
  </mc:AlternateContent>
  <xr:revisionPtr revIDLastSave="264" documentId="13_ncr:1_{4717027F-8010-46A2-9659-EB77C3CACC95}" xr6:coauthVersionLast="47" xr6:coauthVersionMax="47" xr10:uidLastSave="{2AC5EA4C-030B-42DC-A35F-989EA6233AF8}"/>
  <bookViews>
    <workbookView xWindow="-120" yWindow="-120" windowWidth="29040" windowHeight="15720" xr2:uid="{00000000-000D-0000-FFFF-FFFF00000000}"/>
  </bookViews>
  <sheets>
    <sheet name="anexo" sheetId="17" r:id="rId1"/>
    <sheet name="junho" sheetId="16" r:id="rId2"/>
  </sheets>
  <definedNames>
    <definedName name="_xlnm._FilterDatabase" localSheetId="1" hidden="1">junho!$A$1:$H$3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7" l="1"/>
  <c r="E3" i="16"/>
  <c r="F78" i="17" l="1"/>
  <c r="D78" i="17"/>
  <c r="C78" i="17"/>
  <c r="B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F99" i="17" l="1"/>
  <c r="E42" i="17"/>
  <c r="E78" i="17"/>
  <c r="F100" i="17" l="1"/>
  <c r="F102" i="17" s="1"/>
  <c r="E45" i="17"/>
  <c r="F98" i="17" s="1"/>
</calcChain>
</file>

<file path=xl/sharedStrings.xml><?xml version="1.0" encoding="utf-8"?>
<sst xmlns="http://schemas.openxmlformats.org/spreadsheetml/2006/main" count="132" uniqueCount="115">
  <si>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</si>
  <si>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</si>
  <si>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</si>
  <si>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</si>
  <si>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</si>
  <si>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</si>
  <si>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</si>
  <si>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</si>
  <si>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</si>
  <si>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</si>
  <si>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</si>
  <si>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</si>
  <si>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</si>
  <si>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</si>
  <si>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</si>
  <si>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</si>
  <si>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</si>
  <si>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</si>
  <si>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</si>
  <si>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</si>
  <si>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</si>
  <si>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</si>
  <si>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</si>
  <si>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</si>
  <si>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</si>
  <si>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</si>
  <si>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</si>
  <si>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</si>
  <si>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</si>
  <si>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</si>
  <si>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</si>
  <si>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</si>
  <si>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</si>
  <si>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</si>
  <si>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</si>
  <si>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</si>
  <si>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</si>
  <si>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</si>
  <si>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</si>
  <si>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</si>
  <si>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</si>
  <si>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</si>
  <si>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</si>
  <si>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</si>
  <si>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</si>
  <si>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</si>
  <si>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</si>
  <si>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</si>
  <si>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</si>
  <si>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</si>
  <si>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</si>
  <si>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</si>
  <si>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</si>
  <si>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</si>
  <si>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</si>
  <si>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</si>
  <si>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</si>
  <si>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</si>
  <si>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</si>
  <si>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</si>
  <si>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</si>
  <si>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</si>
  <si>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</si>
  <si>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</si>
  <si>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</si>
  <si>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</si>
  <si>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</si>
  <si>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(A) SALDO DO EXERCÍCIO ANTERIOR</t>
  </si>
  <si>
    <t>(D) OUTRAS RECEITAS DECORRENTES DA EXECUÇÃO DO AJUSTE (3)</t>
  </si>
  <si>
    <t>NF</t>
  </si>
  <si>
    <t>Especificação</t>
  </si>
  <si>
    <t>VALOR APLICADO</t>
  </si>
  <si>
    <t>Nº. CHEQUE</t>
  </si>
  <si>
    <t>Tarifas</t>
  </si>
  <si>
    <t>extrato</t>
  </si>
  <si>
    <t>Banco Bradesco S.A</t>
  </si>
  <si>
    <t>12 meses</t>
  </si>
  <si>
    <t>Despesas Financeiras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</si>
  <si>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</si>
  <si>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</si>
  <si>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</si>
  <si>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</si>
  <si>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</si>
  <si>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</si>
  <si>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</si>
  <si>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</si>
  <si>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</si>
  <si>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</si>
  <si>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</si>
  <si>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</si>
  <si>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</si>
  <si>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</si>
  <si>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CNPJ</t>
  </si>
  <si>
    <t>Termo Aditamento nº 01</t>
  </si>
  <si>
    <t>Termo Aditamento nº 03</t>
  </si>
  <si>
    <t>até 13/01/2022</t>
  </si>
  <si>
    <t>Termo Aditamento nº 04</t>
  </si>
  <si>
    <t>Termo Aditivo nº 05</t>
  </si>
  <si>
    <t>Termo de Aditamento nº 07</t>
  </si>
  <si>
    <t>Termo de Aditamento nº 08</t>
  </si>
  <si>
    <t>até 13/01/2023</t>
  </si>
  <si>
    <t>Termo de Aditamento nº 09</t>
  </si>
  <si>
    <t>Termo de Aditamento nº06</t>
  </si>
  <si>
    <t>Termo de Aditamento nº 10</t>
  </si>
  <si>
    <t>Alexandre Marques</t>
  </si>
  <si>
    <t>284.896.558-47</t>
  </si>
  <si>
    <t>Termo de Aditamento nº 14</t>
  </si>
  <si>
    <t>até 13/01/2025</t>
  </si>
  <si>
    <t>Termo de Aditamento nº 11</t>
  </si>
  <si>
    <t>Termo de Aditamento nº 12</t>
  </si>
  <si>
    <t>Termo de Aditamento nº 13</t>
  </si>
  <si>
    <t>até 13/01/2024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</si>
  <si>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</si>
  <si>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03/06 a 01/07/2025</t>
  </si>
  <si>
    <t>Guararema, 01 de julho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</si>
</sst>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/>
    <xf numFmtId="164" fontId="17" fillId="3" borderId="2" xfId="1" applyFont="1" applyFill="1" applyBorder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9" fillId="0" borderId="1" xfId="0" applyFont="1" applyBorder="1" applyAlignment="1">
      <alignment horizontal="left"/>
    </xf>
    <xf numFmtId="164" fontId="6" fillId="0" borderId="0" xfId="0" applyNumberFormat="1" applyFont="1"/>
    <xf numFmtId="4" fontId="10" fillId="0" borderId="1" xfId="0" applyNumberFormat="1" applyFont="1" applyBorder="1"/>
    <xf numFmtId="0" fontId="0" fillId="0" borderId="0" xfId="0" applyAlignment="1">
      <alignment wrapText="1"/>
    </xf>
    <xf numFmtId="164" fontId="0" fillId="0" borderId="0" xfId="1" applyFont="1" applyBorder="1"/>
    <xf numFmtId="4" fontId="10" fillId="0" borderId="0" xfId="0" applyNumberFormat="1" applyFont="1"/>
    <xf numFmtId="14" fontId="10" fillId="0" borderId="1" xfId="0" applyNumberFormat="1" applyFont="1" applyBorder="1"/>
    <xf numFmtId="14" fontId="0" fillId="0" borderId="0" xfId="0" applyNumberFormat="1" applyAlignment="1">
      <alignment horizontal="left"/>
    </xf>
    <xf numFmtId="0" fontId="18" fillId="0" borderId="0" xfId="0" applyFont="1"/>
    <xf numFmtId="164" fontId="16" fillId="0" borderId="1" xfId="1" applyFont="1" applyFill="1" applyBorder="1"/>
    <xf numFmtId="164" fontId="10" fillId="0" borderId="1" xfId="0" applyNumberFormat="1" applyFont="1" applyBorder="1"/>
    <xf numFmtId="164" fontId="14" fillId="0" borderId="0" xfId="0" applyNumberFormat="1" applyFont="1"/>
    <xf numFmtId="164" fontId="3" fillId="0" borderId="0" xfId="0" applyNumberFormat="1" applyFont="1"/>
    <xf numFmtId="4" fontId="20" fillId="0" borderId="1" xfId="0" applyNumberFormat="1" applyFont="1" applyBorder="1"/>
    <xf numFmtId="14" fontId="3" fillId="0" borderId="0" xfId="0" applyNumberFormat="1" applyFont="1"/>
    <xf numFmtId="0" fontId="21" fillId="0" borderId="0" xfId="0" applyFont="1"/>
    <xf numFmtId="164" fontId="0" fillId="0" borderId="0" xfId="1" applyFont="1" applyFill="1" applyBorder="1"/>
    <xf numFmtId="1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2" fillId="0" borderId="0" xfId="0" applyNumberFormat="1" applyFont="1"/>
    <xf numFmtId="0" fontId="16" fillId="3" borderId="3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164" fontId="10" fillId="0" borderId="1" xfId="1" applyFont="1" applyFill="1" applyBorder="1"/>
    <xf numFmtId="0" fontId="7" fillId="0" borderId="0" xfId="0" applyFont="1" applyAlignment="1">
      <alignment horizontal="left" wrapText="1"/>
    </xf>
    <xf numFmtId="0" fontId="23" fillId="0" borderId="1" xfId="0" applyFont="1" applyBorder="1" applyAlignment="1">
      <alignment horizontal="center" wrapText="1"/>
    </xf>
    <xf numFmtId="44" fontId="0" fillId="0" borderId="0" xfId="0" applyNumberFormat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2" xfId="1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6"/>
  <sheetViews>
    <sheetView tabSelected="1" topLeftCell="A85" zoomScaleNormal="100" workbookViewId="0">
      <selection activeCell="A91" sqref="A91:F91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2.85546875" customWidth="1"/>
    <col min="5" max="5" width="12.42578125" customWidth="1"/>
    <col min="6" max="6" width="14.5703125" customWidth="1"/>
    <col min="7" max="7" width="15.140625" customWidth="1"/>
    <col min="8" max="8" width="13.85546875" bestFit="1" customWidth="1"/>
    <col min="9" max="9" width="19.7109375" customWidth="1"/>
    <col min="10" max="10" width="26.140625" customWidth="1"/>
    <col min="11" max="11" width="10.7109375" bestFit="1" customWidth="1"/>
    <col min="13" max="13" width="13.5703125" bestFit="1" customWidth="1"/>
  </cols>
  <sheetData>
    <row r="1" spans="1:9" x14ac:dyDescent="0.25">
      <c r="A1" s="77" t="s">
        <v>82</v>
      </c>
      <c r="B1" s="77"/>
      <c r="C1" s="77"/>
      <c r="D1" s="77"/>
      <c r="E1" s="77"/>
      <c r="F1" s="77"/>
    </row>
    <row r="2" spans="1:9" ht="6" customHeight="1" x14ac:dyDescent="0.25">
      <c r="A2" s="58"/>
      <c r="B2" s="58"/>
      <c r="C2" s="58"/>
      <c r="D2" s="58"/>
      <c r="E2" s="58"/>
      <c r="F2" s="58"/>
    </row>
    <row r="3" spans="1:9" ht="16.5" customHeight="1" x14ac:dyDescent="0.25">
      <c r="A3" s="77" t="s">
        <v>83</v>
      </c>
      <c r="B3" s="77"/>
      <c r="C3" s="77"/>
      <c r="D3" s="77"/>
      <c r="E3" s="77"/>
      <c r="F3" s="77"/>
    </row>
    <row r="4" spans="1:9" x14ac:dyDescent="0.25">
      <c r="A4" s="77" t="s">
        <v>0</v>
      </c>
      <c r="B4" s="77"/>
      <c r="C4" s="77"/>
      <c r="D4" s="77"/>
      <c r="E4" s="77"/>
      <c r="F4" s="77"/>
    </row>
    <row r="5" spans="1:9" ht="5.25" customHeight="1" x14ac:dyDescent="0.25">
      <c r="A5" s="58"/>
      <c r="B5" s="58"/>
      <c r="C5" s="58"/>
      <c r="D5" s="58"/>
      <c r="E5" s="58"/>
      <c r="F5" s="58"/>
    </row>
    <row r="6" spans="1:9" x14ac:dyDescent="0.25">
      <c r="A6" s="77" t="s">
        <v>54</v>
      </c>
      <c r="B6" s="77"/>
      <c r="C6" s="77"/>
      <c r="D6" s="77"/>
      <c r="E6" s="77"/>
      <c r="F6" s="77"/>
    </row>
    <row r="7" spans="1:9" ht="6" customHeight="1" x14ac:dyDescent="0.25">
      <c r="A7" s="1"/>
      <c r="B7" s="1"/>
      <c r="C7" s="1"/>
      <c r="D7" s="1"/>
      <c r="E7" s="1"/>
      <c r="F7" s="1"/>
    </row>
    <row r="8" spans="1:9" x14ac:dyDescent="0.25">
      <c r="A8" s="9" t="s">
        <v>55</v>
      </c>
      <c r="B8" s="100" t="s">
        <v>66</v>
      </c>
      <c r="C8" s="100"/>
      <c r="D8" s="100"/>
      <c r="E8" s="100"/>
      <c r="F8" s="100"/>
    </row>
    <row r="9" spans="1:9" x14ac:dyDescent="0.25">
      <c r="A9" s="9" t="s">
        <v>56</v>
      </c>
      <c r="B9" s="1" t="s">
        <v>65</v>
      </c>
      <c r="C9" s="1"/>
      <c r="D9" s="1"/>
      <c r="E9" s="1"/>
      <c r="F9" s="1"/>
    </row>
    <row r="10" spans="1:9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9" x14ac:dyDescent="0.25">
      <c r="A11" s="9" t="s">
        <v>1</v>
      </c>
      <c r="B11" s="1" t="s">
        <v>63</v>
      </c>
      <c r="C11" s="1"/>
      <c r="D11" s="1"/>
      <c r="E11" s="1"/>
      <c r="F11" s="1"/>
    </row>
    <row r="12" spans="1:9" x14ac:dyDescent="0.25">
      <c r="A12" s="9" t="s">
        <v>2</v>
      </c>
      <c r="B12" s="1" t="s">
        <v>62</v>
      </c>
      <c r="C12" s="1"/>
      <c r="D12" s="1"/>
      <c r="E12" s="1"/>
      <c r="F12" s="1"/>
    </row>
    <row r="13" spans="1:9" ht="21" customHeight="1" x14ac:dyDescent="0.25">
      <c r="A13" s="66" t="s">
        <v>58</v>
      </c>
      <c r="B13" s="1" t="s">
        <v>104</v>
      </c>
      <c r="C13" s="1"/>
      <c r="D13" s="1"/>
      <c r="E13" s="1"/>
      <c r="F13" s="1"/>
    </row>
    <row r="14" spans="1:9" x14ac:dyDescent="0.25">
      <c r="A14" s="9" t="s">
        <v>3</v>
      </c>
      <c r="B14" s="1" t="s">
        <v>105</v>
      </c>
      <c r="C14" s="1"/>
      <c r="D14" s="1"/>
      <c r="E14" s="1"/>
      <c r="F14" s="1"/>
    </row>
    <row r="15" spans="1:9" ht="24.75" customHeight="1" x14ac:dyDescent="0.25">
      <c r="A15" s="12" t="s">
        <v>61</v>
      </c>
      <c r="B15" s="99" t="s">
        <v>90</v>
      </c>
      <c r="C15" s="99"/>
      <c r="D15" s="99"/>
      <c r="E15" s="99"/>
      <c r="F15" s="99"/>
      <c r="I15" s="55"/>
    </row>
    <row r="16" spans="1:9" x14ac:dyDescent="0.25">
      <c r="A16" s="9" t="s">
        <v>4</v>
      </c>
      <c r="B16" s="59">
        <v>2025</v>
      </c>
      <c r="C16" s="1"/>
      <c r="D16" s="1"/>
      <c r="E16" s="1"/>
      <c r="F16" s="1"/>
    </row>
    <row r="17" spans="1:9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9" ht="6.75" customHeight="1" x14ac:dyDescent="0.25">
      <c r="A18" s="9"/>
      <c r="B18" s="1"/>
      <c r="C18" s="1"/>
      <c r="D18" s="1"/>
      <c r="E18" s="1"/>
      <c r="F18" s="1"/>
    </row>
    <row r="19" spans="1:9" x14ac:dyDescent="0.25">
      <c r="A19" s="60" t="s">
        <v>5</v>
      </c>
      <c r="B19" s="60" t="s">
        <v>6</v>
      </c>
      <c r="C19" s="89" t="s">
        <v>7</v>
      </c>
      <c r="D19" s="89"/>
      <c r="E19" s="89" t="s">
        <v>8</v>
      </c>
      <c r="F19" s="89"/>
    </row>
    <row r="20" spans="1:9" x14ac:dyDescent="0.25">
      <c r="A20" s="13" t="s">
        <v>89</v>
      </c>
      <c r="B20" s="16">
        <v>43844</v>
      </c>
      <c r="C20" s="70" t="s">
        <v>76</v>
      </c>
      <c r="D20" s="70"/>
      <c r="E20" s="97">
        <v>3710326.08</v>
      </c>
      <c r="F20" s="97"/>
    </row>
    <row r="21" spans="1:9" x14ac:dyDescent="0.25">
      <c r="A21" s="2" t="s">
        <v>93</v>
      </c>
      <c r="B21" s="16">
        <v>43915</v>
      </c>
      <c r="C21" s="69" t="s">
        <v>91</v>
      </c>
      <c r="D21" s="70"/>
      <c r="E21" s="97">
        <v>211280</v>
      </c>
      <c r="F21" s="97"/>
    </row>
    <row r="22" spans="1:9" x14ac:dyDescent="0.25">
      <c r="A22" s="2" t="s">
        <v>94</v>
      </c>
      <c r="B22" s="16">
        <v>44209</v>
      </c>
      <c r="C22" s="69" t="s">
        <v>95</v>
      </c>
      <c r="D22" s="70"/>
      <c r="E22" s="97">
        <v>3834753.12</v>
      </c>
      <c r="F22" s="97"/>
    </row>
    <row r="23" spans="1:9" x14ac:dyDescent="0.25">
      <c r="A23" s="2" t="s">
        <v>96</v>
      </c>
      <c r="B23" s="16">
        <v>44264</v>
      </c>
      <c r="C23" s="69" t="s">
        <v>95</v>
      </c>
      <c r="D23" s="70"/>
      <c r="E23" s="97">
        <v>99900</v>
      </c>
      <c r="F23" s="97"/>
    </row>
    <row r="24" spans="1:9" ht="12.75" customHeight="1" x14ac:dyDescent="0.25">
      <c r="A24" s="2" t="s">
        <v>97</v>
      </c>
      <c r="B24" s="16">
        <v>44349</v>
      </c>
      <c r="C24" s="69" t="s">
        <v>95</v>
      </c>
      <c r="D24" s="70"/>
      <c r="E24" s="97">
        <v>198498.3</v>
      </c>
      <c r="F24" s="97"/>
      <c r="H24" s="15"/>
    </row>
    <row r="25" spans="1:9" x14ac:dyDescent="0.25">
      <c r="A25" s="2" t="s">
        <v>102</v>
      </c>
      <c r="B25" s="16">
        <v>44438</v>
      </c>
      <c r="C25" s="69" t="s">
        <v>95</v>
      </c>
      <c r="D25" s="70"/>
      <c r="E25" s="97">
        <v>220000</v>
      </c>
      <c r="F25" s="97"/>
    </row>
    <row r="26" spans="1:9" ht="13.5" customHeight="1" x14ac:dyDescent="0.25">
      <c r="A26" s="2" t="s">
        <v>98</v>
      </c>
      <c r="B26" s="16">
        <v>44473</v>
      </c>
      <c r="C26" s="69" t="s">
        <v>95</v>
      </c>
      <c r="D26" s="70"/>
      <c r="E26" s="97">
        <v>57449.22</v>
      </c>
      <c r="F26" s="97"/>
    </row>
    <row r="27" spans="1:9" ht="15.75" customHeight="1" x14ac:dyDescent="0.25">
      <c r="A27" s="2" t="s">
        <v>99</v>
      </c>
      <c r="B27" s="16">
        <v>44571</v>
      </c>
      <c r="C27" s="69" t="s">
        <v>100</v>
      </c>
      <c r="D27" s="70"/>
      <c r="E27" s="97">
        <v>4244903.6399999997</v>
      </c>
      <c r="F27" s="97"/>
    </row>
    <row r="28" spans="1:9" x14ac:dyDescent="0.25">
      <c r="A28" s="2" t="s">
        <v>101</v>
      </c>
      <c r="B28" s="16">
        <v>44649</v>
      </c>
      <c r="C28" s="69" t="s">
        <v>100</v>
      </c>
      <c r="D28" s="70"/>
      <c r="E28" s="98">
        <v>400000</v>
      </c>
      <c r="F28" s="98"/>
      <c r="I28" s="15"/>
    </row>
    <row r="29" spans="1:9" x14ac:dyDescent="0.25">
      <c r="A29" s="2" t="s">
        <v>103</v>
      </c>
      <c r="B29" s="16">
        <v>44832</v>
      </c>
      <c r="C29" s="69" t="s">
        <v>100</v>
      </c>
      <c r="D29" s="70"/>
      <c r="E29" s="97">
        <v>100000</v>
      </c>
      <c r="F29" s="97"/>
    </row>
    <row r="30" spans="1:9" x14ac:dyDescent="0.25">
      <c r="A30" s="2" t="s">
        <v>108</v>
      </c>
      <c r="B30" s="16">
        <v>44939</v>
      </c>
      <c r="C30" s="69" t="s">
        <v>111</v>
      </c>
      <c r="D30" s="70"/>
      <c r="E30" s="71">
        <v>4963646.5199999996</v>
      </c>
      <c r="F30" s="72"/>
    </row>
    <row r="31" spans="1:9" x14ac:dyDescent="0.25">
      <c r="A31" s="2" t="s">
        <v>109</v>
      </c>
      <c r="B31" s="16">
        <v>45145</v>
      </c>
      <c r="C31" s="69" t="s">
        <v>111</v>
      </c>
      <c r="D31" s="70"/>
      <c r="E31" s="71">
        <v>479933.96</v>
      </c>
      <c r="F31" s="72"/>
    </row>
    <row r="32" spans="1:9" x14ac:dyDescent="0.25">
      <c r="A32" s="2" t="s">
        <v>110</v>
      </c>
      <c r="B32" s="16">
        <v>45289</v>
      </c>
      <c r="C32" s="69" t="s">
        <v>111</v>
      </c>
      <c r="D32" s="70"/>
      <c r="E32" s="71">
        <v>29264.52</v>
      </c>
      <c r="F32" s="72"/>
    </row>
    <row r="33" spans="1:9" x14ac:dyDescent="0.25">
      <c r="A33" s="2" t="s">
        <v>106</v>
      </c>
      <c r="B33" s="16">
        <v>45303</v>
      </c>
      <c r="C33" s="69" t="s">
        <v>107</v>
      </c>
      <c r="D33" s="70"/>
      <c r="E33" s="71">
        <v>5763936.96</v>
      </c>
      <c r="F33" s="72"/>
    </row>
    <row r="34" spans="1:9" x14ac:dyDescent="0.25">
      <c r="A34" s="1"/>
      <c r="B34" s="54"/>
      <c r="C34" s="86"/>
      <c r="D34" s="87"/>
      <c r="E34" s="88"/>
      <c r="F34" s="88"/>
      <c r="G34" s="48"/>
      <c r="H34" s="48"/>
      <c r="I34" s="48"/>
    </row>
    <row r="35" spans="1:9" ht="19.5" customHeight="1" x14ac:dyDescent="0.25">
      <c r="A35" s="89" t="s">
        <v>78</v>
      </c>
      <c r="B35" s="89"/>
      <c r="C35" s="89"/>
      <c r="D35" s="89"/>
      <c r="E35" s="89"/>
      <c r="F35" s="9"/>
      <c r="G35" s="15"/>
    </row>
    <row r="36" spans="1:9" ht="30.75" customHeight="1" x14ac:dyDescent="0.25">
      <c r="A36" s="11" t="s">
        <v>9</v>
      </c>
      <c r="B36" s="11" t="s">
        <v>10</v>
      </c>
      <c r="C36" s="11" t="s">
        <v>11</v>
      </c>
      <c r="D36" s="67" t="s">
        <v>12</v>
      </c>
      <c r="E36" s="11" t="s">
        <v>13</v>
      </c>
    </row>
    <row r="37" spans="1:9" ht="22.5" customHeight="1" x14ac:dyDescent="0.25">
      <c r="A37" s="46"/>
      <c r="B37" s="42"/>
      <c r="C37" s="46"/>
      <c r="D37" s="64"/>
      <c r="E37" s="42"/>
      <c r="G37" s="15"/>
    </row>
    <row r="38" spans="1:9" ht="23.1" customHeight="1" x14ac:dyDescent="0.25">
      <c r="A38" s="90" t="s">
        <v>67</v>
      </c>
      <c r="B38" s="91"/>
      <c r="C38" s="92"/>
      <c r="D38" s="13"/>
      <c r="E38" s="50">
        <v>16353.46</v>
      </c>
    </row>
    <row r="39" spans="1:9" ht="23.1" customHeight="1" x14ac:dyDescent="0.25">
      <c r="A39" s="93" t="s">
        <v>14</v>
      </c>
      <c r="B39" s="93"/>
      <c r="C39" s="93"/>
      <c r="D39" s="13"/>
      <c r="E39" s="50">
        <f>E37</f>
        <v>0</v>
      </c>
    </row>
    <row r="40" spans="1:9" ht="23.1" customHeight="1" x14ac:dyDescent="0.25">
      <c r="A40" s="93" t="s">
        <v>17</v>
      </c>
      <c r="B40" s="93"/>
      <c r="C40" s="93"/>
      <c r="D40" s="13"/>
      <c r="E40" s="65">
        <v>109.77</v>
      </c>
      <c r="G40" t="s">
        <v>113</v>
      </c>
    </row>
    <row r="41" spans="1:9" ht="16.5" customHeight="1" x14ac:dyDescent="0.25">
      <c r="A41" s="93" t="s">
        <v>68</v>
      </c>
      <c r="B41" s="93"/>
      <c r="C41" s="93"/>
      <c r="D41" s="13"/>
      <c r="E41" s="17">
        <v>0</v>
      </c>
    </row>
    <row r="42" spans="1:9" ht="23.1" customHeight="1" x14ac:dyDescent="0.25">
      <c r="A42" s="93" t="s">
        <v>15</v>
      </c>
      <c r="B42" s="93"/>
      <c r="C42" s="93"/>
      <c r="D42" s="13"/>
      <c r="E42" s="18">
        <f>E38+E39+E40+E41</f>
        <v>16463.23</v>
      </c>
    </row>
    <row r="43" spans="1:9" ht="15.75" customHeight="1" x14ac:dyDescent="0.25">
      <c r="A43" s="94"/>
      <c r="B43" s="95"/>
      <c r="C43" s="96"/>
      <c r="D43" s="19"/>
      <c r="E43" s="19"/>
    </row>
    <row r="44" spans="1:9" ht="17.25" customHeight="1" x14ac:dyDescent="0.25">
      <c r="A44" s="93" t="s">
        <v>84</v>
      </c>
      <c r="B44" s="93"/>
      <c r="C44" s="93"/>
      <c r="D44" s="13"/>
      <c r="E44" s="18"/>
    </row>
    <row r="45" spans="1:9" ht="17.25" customHeight="1" x14ac:dyDescent="0.25">
      <c r="A45" s="93" t="s">
        <v>16</v>
      </c>
      <c r="B45" s="93"/>
      <c r="C45" s="93"/>
      <c r="D45" s="13"/>
      <c r="E45" s="18">
        <f>E42+E44</f>
        <v>16463.23</v>
      </c>
    </row>
    <row r="46" spans="1:9" ht="11.25" customHeight="1" x14ac:dyDescent="0.25">
      <c r="A46" s="4" t="s">
        <v>18</v>
      </c>
      <c r="B46" s="3"/>
      <c r="C46" s="3"/>
    </row>
    <row r="47" spans="1:9" ht="9.75" customHeight="1" x14ac:dyDescent="0.25">
      <c r="A47" s="4" t="s">
        <v>19</v>
      </c>
      <c r="B47" s="3"/>
      <c r="C47" s="3"/>
    </row>
    <row r="48" spans="1:9" ht="9.75" customHeight="1" x14ac:dyDescent="0.25">
      <c r="A48" s="4" t="s">
        <v>85</v>
      </c>
      <c r="B48" s="3"/>
      <c r="C48" s="3"/>
      <c r="F48" s="14"/>
    </row>
    <row r="49" spans="1:8" x14ac:dyDescent="0.25">
      <c r="A49" s="4"/>
      <c r="B49" s="3"/>
      <c r="C49" s="3"/>
      <c r="F49" s="14"/>
    </row>
    <row r="50" spans="1:8" ht="21.75" customHeight="1" x14ac:dyDescent="0.25">
      <c r="A50" s="77" t="s">
        <v>82</v>
      </c>
      <c r="B50" s="77"/>
      <c r="C50" s="77"/>
      <c r="D50" s="77"/>
      <c r="E50" s="77"/>
      <c r="F50" s="77"/>
    </row>
    <row r="51" spans="1:8" x14ac:dyDescent="0.25">
      <c r="A51" s="58"/>
      <c r="B51" s="58"/>
      <c r="C51" s="58"/>
      <c r="D51" s="58"/>
      <c r="E51" s="58"/>
      <c r="F51" s="58"/>
    </row>
    <row r="52" spans="1:8" x14ac:dyDescent="0.25">
      <c r="A52" s="77" t="s">
        <v>83</v>
      </c>
      <c r="B52" s="77"/>
      <c r="C52" s="77"/>
      <c r="D52" s="77"/>
      <c r="E52" s="77"/>
      <c r="F52" s="77"/>
    </row>
    <row r="53" spans="1:8" ht="18.75" customHeight="1" x14ac:dyDescent="0.25">
      <c r="A53" s="77" t="s">
        <v>0</v>
      </c>
      <c r="B53" s="77"/>
      <c r="C53" s="77"/>
      <c r="D53" s="77"/>
      <c r="E53" s="77"/>
      <c r="F53" s="77"/>
    </row>
    <row r="54" spans="1:8" ht="18.75" customHeight="1" x14ac:dyDescent="0.25">
      <c r="A54" s="58"/>
      <c r="B54" s="58"/>
      <c r="C54" s="58"/>
      <c r="D54" s="58"/>
      <c r="E54" s="58"/>
      <c r="F54" s="58"/>
      <c r="H54" s="14"/>
    </row>
    <row r="55" spans="1:8" ht="18.75" customHeight="1" x14ac:dyDescent="0.25">
      <c r="A55" s="77" t="s">
        <v>54</v>
      </c>
      <c r="B55" s="77"/>
      <c r="C55" s="77"/>
      <c r="D55" s="77"/>
      <c r="E55" s="77"/>
      <c r="F55" s="77"/>
    </row>
    <row r="56" spans="1:8" ht="18.75" customHeight="1" x14ac:dyDescent="0.25">
      <c r="A56" s="58"/>
      <c r="B56" s="58"/>
      <c r="C56" s="58"/>
      <c r="D56" s="58"/>
      <c r="E56" s="58"/>
      <c r="F56" s="58"/>
    </row>
    <row r="57" spans="1:8" ht="37.5" customHeight="1" x14ac:dyDescent="0.25">
      <c r="A57" s="78" t="s">
        <v>112</v>
      </c>
      <c r="B57" s="78"/>
      <c r="C57" s="78"/>
      <c r="D57" s="78"/>
      <c r="E57" s="78"/>
      <c r="F57" s="78"/>
    </row>
    <row r="58" spans="1:8" ht="18.75" customHeight="1" x14ac:dyDescent="0.25">
      <c r="A58" s="5"/>
      <c r="B58" s="5"/>
      <c r="C58" s="5"/>
      <c r="D58" s="5"/>
      <c r="E58" s="5"/>
      <c r="F58" s="5"/>
    </row>
    <row r="59" spans="1:8" ht="18.75" customHeight="1" x14ac:dyDescent="0.25">
      <c r="A59" s="79" t="s">
        <v>80</v>
      </c>
      <c r="B59" s="79"/>
      <c r="C59" s="79"/>
      <c r="D59" s="79"/>
      <c r="E59" s="79"/>
      <c r="F59" s="79"/>
    </row>
    <row r="60" spans="1:8" ht="18.75" customHeight="1" x14ac:dyDescent="0.25">
      <c r="A60" s="80" t="s">
        <v>20</v>
      </c>
      <c r="B60" s="80"/>
      <c r="C60" s="80"/>
      <c r="D60" s="80"/>
      <c r="E60" s="80"/>
      <c r="F60" s="80"/>
    </row>
    <row r="61" spans="1:8" ht="36.75" customHeight="1" x14ac:dyDescent="0.25">
      <c r="A61" s="6" t="s">
        <v>21</v>
      </c>
      <c r="B61" s="6" t="s">
        <v>22</v>
      </c>
      <c r="C61" s="6" t="s">
        <v>23</v>
      </c>
      <c r="D61" s="6" t="s">
        <v>24</v>
      </c>
      <c r="E61" s="6" t="s">
        <v>88</v>
      </c>
      <c r="F61" s="6" t="s">
        <v>25</v>
      </c>
      <c r="H61" s="45"/>
    </row>
    <row r="62" spans="1:8" ht="18.75" customHeight="1" x14ac:dyDescent="0.25">
      <c r="A62" s="13" t="s">
        <v>26</v>
      </c>
      <c r="B62" s="42">
        <v>0</v>
      </c>
      <c r="C62" s="42">
        <v>0</v>
      </c>
      <c r="D62" s="42">
        <v>0</v>
      </c>
      <c r="E62" s="42">
        <f>C62+D62</f>
        <v>0</v>
      </c>
      <c r="F62" s="42">
        <v>0</v>
      </c>
      <c r="H62" s="45"/>
    </row>
    <row r="63" spans="1:8" ht="18.75" customHeight="1" x14ac:dyDescent="0.25">
      <c r="A63" s="13" t="s">
        <v>27</v>
      </c>
      <c r="B63" s="42">
        <v>0</v>
      </c>
      <c r="C63" s="42">
        <v>0</v>
      </c>
      <c r="D63" s="42">
        <v>0</v>
      </c>
      <c r="E63" s="42">
        <f t="shared" ref="E63:E77" si="0">C63+D63</f>
        <v>0</v>
      </c>
      <c r="F63" s="42">
        <v>0</v>
      </c>
      <c r="H63" s="45"/>
    </row>
    <row r="64" spans="1:8" ht="18.75" customHeight="1" x14ac:dyDescent="0.25">
      <c r="A64" s="13" t="s">
        <v>28</v>
      </c>
      <c r="B64" s="42">
        <v>0</v>
      </c>
      <c r="C64" s="42">
        <v>0</v>
      </c>
      <c r="D64" s="42">
        <v>0</v>
      </c>
      <c r="E64" s="42">
        <f t="shared" si="0"/>
        <v>0</v>
      </c>
      <c r="F64" s="42">
        <v>0</v>
      </c>
    </row>
    <row r="65" spans="1:10" ht="18.75" customHeight="1" x14ac:dyDescent="0.25">
      <c r="A65" s="13" t="s">
        <v>81</v>
      </c>
      <c r="B65" s="42">
        <v>0</v>
      </c>
      <c r="C65" s="42">
        <v>0</v>
      </c>
      <c r="D65" s="42">
        <v>0</v>
      </c>
      <c r="E65" s="42">
        <f t="shared" si="0"/>
        <v>0</v>
      </c>
      <c r="F65" s="42">
        <v>0</v>
      </c>
    </row>
    <row r="66" spans="1:10" ht="18.75" customHeight="1" x14ac:dyDescent="0.25">
      <c r="A66" s="13" t="s">
        <v>29</v>
      </c>
      <c r="B66" s="42">
        <v>0</v>
      </c>
      <c r="C66" s="42">
        <v>0</v>
      </c>
      <c r="D66" s="42">
        <v>0</v>
      </c>
      <c r="E66" s="42">
        <f t="shared" si="0"/>
        <v>0</v>
      </c>
      <c r="F66" s="42">
        <v>0</v>
      </c>
    </row>
    <row r="67" spans="1:10" ht="26.25" customHeight="1" x14ac:dyDescent="0.25">
      <c r="A67" s="20" t="s">
        <v>30</v>
      </c>
      <c r="B67" s="42">
        <v>0</v>
      </c>
      <c r="C67" s="42">
        <v>0</v>
      </c>
      <c r="D67" s="42">
        <v>0</v>
      </c>
      <c r="E67" s="42">
        <f t="shared" si="0"/>
        <v>0</v>
      </c>
      <c r="F67" s="42">
        <v>0</v>
      </c>
    </row>
    <row r="68" spans="1:10" ht="18.75" customHeight="1" x14ac:dyDescent="0.25">
      <c r="A68" s="13" t="s">
        <v>47</v>
      </c>
      <c r="B68" s="42">
        <v>0</v>
      </c>
      <c r="C68" s="42">
        <v>0</v>
      </c>
      <c r="D68" s="42">
        <v>0</v>
      </c>
      <c r="E68" s="42">
        <f t="shared" si="0"/>
        <v>0</v>
      </c>
      <c r="F68" s="42">
        <v>0</v>
      </c>
    </row>
    <row r="69" spans="1:10" ht="24.75" customHeight="1" x14ac:dyDescent="0.25">
      <c r="A69" s="20" t="s">
        <v>31</v>
      </c>
      <c r="B69" s="42">
        <v>0</v>
      </c>
      <c r="C69" s="42">
        <v>0</v>
      </c>
      <c r="D69" s="42">
        <v>0</v>
      </c>
      <c r="E69" s="42">
        <f t="shared" si="0"/>
        <v>0</v>
      </c>
      <c r="F69" s="42">
        <v>0</v>
      </c>
      <c r="J69" s="14"/>
    </row>
    <row r="70" spans="1:10" x14ac:dyDescent="0.25">
      <c r="A70" s="13" t="s">
        <v>32</v>
      </c>
      <c r="B70" s="42">
        <v>0</v>
      </c>
      <c r="C70" s="42">
        <v>0</v>
      </c>
      <c r="D70" s="42">
        <v>0</v>
      </c>
      <c r="E70" s="42">
        <f t="shared" si="0"/>
        <v>0</v>
      </c>
      <c r="F70" s="42">
        <v>0</v>
      </c>
      <c r="I70" s="14"/>
    </row>
    <row r="71" spans="1:10" x14ac:dyDescent="0.25">
      <c r="A71" s="13" t="s">
        <v>40</v>
      </c>
      <c r="B71" s="42">
        <v>0</v>
      </c>
      <c r="C71" s="42">
        <v>0</v>
      </c>
      <c r="D71" s="42">
        <v>0</v>
      </c>
      <c r="E71" s="42">
        <f t="shared" si="0"/>
        <v>0</v>
      </c>
      <c r="F71" s="42">
        <v>0</v>
      </c>
    </row>
    <row r="72" spans="1:10" x14ac:dyDescent="0.25">
      <c r="A72" s="13" t="s">
        <v>39</v>
      </c>
      <c r="B72" s="42">
        <v>0</v>
      </c>
      <c r="C72" s="42">
        <v>0</v>
      </c>
      <c r="D72" s="42">
        <v>0</v>
      </c>
      <c r="E72" s="42">
        <f t="shared" si="0"/>
        <v>0</v>
      </c>
      <c r="F72" s="42">
        <v>0</v>
      </c>
    </row>
    <row r="73" spans="1:10" x14ac:dyDescent="0.25">
      <c r="A73" s="13" t="s">
        <v>38</v>
      </c>
      <c r="B73" s="42">
        <v>0</v>
      </c>
      <c r="C73" s="42">
        <v>0</v>
      </c>
      <c r="D73" s="42">
        <v>0</v>
      </c>
      <c r="E73" s="42">
        <f t="shared" si="0"/>
        <v>0</v>
      </c>
      <c r="F73" s="42">
        <v>0</v>
      </c>
    </row>
    <row r="74" spans="1:10" ht="23.25" customHeight="1" x14ac:dyDescent="0.25">
      <c r="A74" s="20" t="s">
        <v>33</v>
      </c>
      <c r="B74" s="42">
        <v>0</v>
      </c>
      <c r="C74" s="42">
        <v>0</v>
      </c>
      <c r="D74" s="42">
        <v>0</v>
      </c>
      <c r="E74" s="42">
        <f t="shared" si="0"/>
        <v>0</v>
      </c>
      <c r="F74" s="42">
        <v>0</v>
      </c>
    </row>
    <row r="75" spans="1:10" ht="31.5" customHeight="1" x14ac:dyDescent="0.25">
      <c r="A75" s="13" t="s">
        <v>34</v>
      </c>
      <c r="B75" s="42">
        <v>0</v>
      </c>
      <c r="C75" s="42">
        <v>0</v>
      </c>
      <c r="D75" s="42">
        <v>0</v>
      </c>
      <c r="E75" s="42">
        <f t="shared" si="0"/>
        <v>0</v>
      </c>
      <c r="F75" s="42">
        <v>0</v>
      </c>
    </row>
    <row r="76" spans="1:10" ht="24.75" x14ac:dyDescent="0.25">
      <c r="A76" s="20" t="s">
        <v>35</v>
      </c>
      <c r="B76" s="42">
        <v>82.6</v>
      </c>
      <c r="C76" s="42">
        <v>0</v>
      </c>
      <c r="D76" s="42">
        <v>82.6</v>
      </c>
      <c r="E76" s="42">
        <f t="shared" si="0"/>
        <v>82.6</v>
      </c>
      <c r="F76" s="42">
        <v>0</v>
      </c>
    </row>
    <row r="77" spans="1:10" x14ac:dyDescent="0.25">
      <c r="A77" s="13" t="s">
        <v>36</v>
      </c>
      <c r="B77" s="42">
        <v>0</v>
      </c>
      <c r="C77" s="42">
        <v>0</v>
      </c>
      <c r="D77" s="42">
        <v>0</v>
      </c>
      <c r="E77" s="42">
        <f t="shared" si="0"/>
        <v>0</v>
      </c>
      <c r="F77" s="42">
        <v>0</v>
      </c>
    </row>
    <row r="78" spans="1:10" x14ac:dyDescent="0.25">
      <c r="A78" s="21" t="s">
        <v>37</v>
      </c>
      <c r="B78" s="22">
        <f>SUM(B62:B77)</f>
        <v>82.6</v>
      </c>
      <c r="C78" s="22">
        <f>SUM(C62:C77)</f>
        <v>0</v>
      </c>
      <c r="D78" s="22">
        <f>SUM(D62:D77)</f>
        <v>82.6</v>
      </c>
      <c r="E78" s="53">
        <f>C78+D78</f>
        <v>82.6</v>
      </c>
      <c r="F78" s="22">
        <f>SUM(F62:F77)</f>
        <v>0</v>
      </c>
    </row>
    <row r="79" spans="1:10" x14ac:dyDescent="0.25">
      <c r="A79" s="7" t="s">
        <v>41</v>
      </c>
      <c r="G79" s="10"/>
    </row>
    <row r="80" spans="1:10" ht="10.5" customHeight="1" x14ac:dyDescent="0.25">
      <c r="A80" s="8" t="s">
        <v>42</v>
      </c>
      <c r="B80" s="8"/>
      <c r="C80" s="8"/>
      <c r="D80" s="8"/>
      <c r="E80" s="8"/>
      <c r="F80" s="8"/>
      <c r="G80" s="10"/>
    </row>
    <row r="81" spans="1:13" x14ac:dyDescent="0.25">
      <c r="A81" s="8" t="s">
        <v>43</v>
      </c>
      <c r="B81" s="8"/>
      <c r="C81" s="8"/>
      <c r="D81" s="8"/>
      <c r="E81" s="8"/>
      <c r="F81" s="8"/>
      <c r="G81" s="10"/>
    </row>
    <row r="82" spans="1:13" x14ac:dyDescent="0.25">
      <c r="A82" s="8" t="s">
        <v>44</v>
      </c>
      <c r="B82" s="8"/>
      <c r="C82" s="8"/>
      <c r="D82" s="8"/>
      <c r="E82" s="8"/>
      <c r="F82" s="8"/>
      <c r="G82" s="10"/>
    </row>
    <row r="83" spans="1:13" ht="10.5" customHeight="1" x14ac:dyDescent="0.25">
      <c r="A83" s="81" t="s">
        <v>45</v>
      </c>
      <c r="B83" s="81"/>
      <c r="C83" s="81"/>
      <c r="D83" s="81"/>
      <c r="E83" s="81"/>
      <c r="F83" s="81"/>
      <c r="G83" s="10"/>
    </row>
    <row r="84" spans="1:13" x14ac:dyDescent="0.25">
      <c r="A84" s="82" t="s">
        <v>86</v>
      </c>
      <c r="B84" s="82"/>
      <c r="C84" s="82"/>
      <c r="D84" s="82"/>
      <c r="E84" s="82"/>
      <c r="F84" s="82"/>
      <c r="G84" s="10"/>
    </row>
    <row r="85" spans="1:13" x14ac:dyDescent="0.25">
      <c r="A85" s="8" t="s">
        <v>46</v>
      </c>
      <c r="B85" s="8"/>
      <c r="C85" s="8"/>
      <c r="D85" s="8"/>
      <c r="E85" s="8"/>
      <c r="F85" s="8"/>
    </row>
    <row r="86" spans="1:13" x14ac:dyDescent="0.25">
      <c r="A86" s="8"/>
      <c r="B86" s="8"/>
      <c r="C86" s="8"/>
      <c r="D86" s="8"/>
      <c r="E86" s="8"/>
      <c r="F86" s="8"/>
    </row>
    <row r="87" spans="1:13" ht="24.75" customHeight="1" x14ac:dyDescent="0.25">
      <c r="A87" s="8"/>
      <c r="B87" s="8"/>
      <c r="C87" s="8"/>
      <c r="D87" s="8"/>
      <c r="E87" s="8"/>
      <c r="F87" s="8"/>
      <c r="I87" s="33"/>
    </row>
    <row r="88" spans="1:13" ht="24.75" customHeight="1" x14ac:dyDescent="0.25">
      <c r="A88" s="8"/>
      <c r="B88" s="8"/>
      <c r="C88" s="8"/>
      <c r="D88" s="8"/>
      <c r="E88" s="8"/>
      <c r="F88" s="8"/>
      <c r="I88" s="33"/>
    </row>
    <row r="89" spans="1:13" ht="24.75" customHeight="1" x14ac:dyDescent="0.25">
      <c r="A89" s="77" t="s">
        <v>82</v>
      </c>
      <c r="B89" s="77"/>
      <c r="C89" s="77"/>
      <c r="D89" s="77"/>
      <c r="E89" s="77"/>
      <c r="F89" s="77"/>
      <c r="I89" s="44"/>
      <c r="J89" s="47"/>
    </row>
    <row r="90" spans="1:13" ht="24.75" customHeight="1" x14ac:dyDescent="0.25">
      <c r="A90" s="58"/>
      <c r="B90" s="58"/>
      <c r="C90" s="58"/>
      <c r="D90" s="58"/>
      <c r="E90" s="58"/>
      <c r="F90" s="58"/>
      <c r="I90" s="44"/>
    </row>
    <row r="91" spans="1:13" ht="24.75" customHeight="1" x14ac:dyDescent="0.25">
      <c r="A91" s="77" t="s">
        <v>83</v>
      </c>
      <c r="B91" s="77"/>
      <c r="C91" s="77"/>
      <c r="D91" s="77"/>
      <c r="E91" s="77"/>
      <c r="F91" s="77"/>
      <c r="I91" s="15"/>
      <c r="J91" s="47"/>
    </row>
    <row r="92" spans="1:13" ht="24.75" customHeight="1" x14ac:dyDescent="0.25">
      <c r="A92" s="77" t="s">
        <v>0</v>
      </c>
      <c r="B92" s="77"/>
      <c r="C92" s="77"/>
      <c r="D92" s="77"/>
      <c r="E92" s="77"/>
      <c r="F92" s="77"/>
      <c r="H92" s="33"/>
      <c r="I92" s="15"/>
    </row>
    <row r="93" spans="1:13" ht="24.75" customHeight="1" x14ac:dyDescent="0.25">
      <c r="A93" s="58"/>
      <c r="B93" s="58"/>
      <c r="C93" s="58"/>
      <c r="D93" s="58"/>
      <c r="E93" s="58"/>
      <c r="F93" s="58"/>
      <c r="H93" s="15"/>
      <c r="I93" s="15"/>
      <c r="M93" s="15"/>
    </row>
    <row r="94" spans="1:13" x14ac:dyDescent="0.25">
      <c r="A94" s="77" t="s">
        <v>54</v>
      </c>
      <c r="B94" s="77"/>
      <c r="C94" s="77"/>
      <c r="D94" s="77"/>
      <c r="E94" s="77"/>
      <c r="F94" s="77"/>
      <c r="H94" s="15"/>
      <c r="I94" s="15"/>
    </row>
    <row r="95" spans="1:13" x14ac:dyDescent="0.25">
      <c r="I95" s="15"/>
    </row>
    <row r="96" spans="1:13" ht="15" customHeight="1" x14ac:dyDescent="0.25">
      <c r="G96" s="43"/>
      <c r="H96" s="15"/>
      <c r="I96" s="44"/>
      <c r="J96" s="44"/>
    </row>
    <row r="97" spans="1:11" x14ac:dyDescent="0.25">
      <c r="A97" s="83" t="s">
        <v>48</v>
      </c>
      <c r="B97" s="84"/>
      <c r="C97" s="84"/>
      <c r="D97" s="84"/>
      <c r="E97" s="84"/>
      <c r="F97" s="85"/>
      <c r="G97" s="43"/>
      <c r="H97" s="15"/>
      <c r="I97" s="44"/>
      <c r="J97" s="44"/>
    </row>
    <row r="98" spans="1:11" x14ac:dyDescent="0.25">
      <c r="A98" s="73" t="s">
        <v>49</v>
      </c>
      <c r="B98" s="74"/>
      <c r="C98" s="74"/>
      <c r="D98" s="74"/>
      <c r="E98" s="75"/>
      <c r="F98" s="18">
        <f>anexo!E45</f>
        <v>16463.23</v>
      </c>
      <c r="G98" s="15"/>
      <c r="I98" s="15"/>
      <c r="J98" s="44"/>
    </row>
    <row r="99" spans="1:11" x14ac:dyDescent="0.25">
      <c r="A99" s="73" t="s">
        <v>50</v>
      </c>
      <c r="B99" s="74"/>
      <c r="C99" s="74"/>
      <c r="D99" s="74"/>
      <c r="E99" s="75"/>
      <c r="F99" s="17">
        <f>anexo!C78+anexo!D78</f>
        <v>82.6</v>
      </c>
      <c r="G99" s="15"/>
      <c r="I99" s="15"/>
      <c r="J99" s="15"/>
    </row>
    <row r="100" spans="1:11" x14ac:dyDescent="0.25">
      <c r="A100" s="73" t="s">
        <v>51</v>
      </c>
      <c r="B100" s="74"/>
      <c r="C100" s="74"/>
      <c r="D100" s="74"/>
      <c r="E100" s="75"/>
      <c r="F100" s="17">
        <f>anexo!E42-(F99-anexo!E44)</f>
        <v>16380.63</v>
      </c>
      <c r="G100" s="15"/>
      <c r="I100" s="44"/>
    </row>
    <row r="101" spans="1:11" x14ac:dyDescent="0.25">
      <c r="A101" s="73" t="s">
        <v>52</v>
      </c>
      <c r="B101" s="74"/>
      <c r="C101" s="74"/>
      <c r="D101" s="74"/>
      <c r="E101" s="75"/>
      <c r="F101" s="17">
        <v>16380.63</v>
      </c>
      <c r="G101" s="15"/>
      <c r="I101" s="44"/>
    </row>
    <row r="102" spans="1:11" x14ac:dyDescent="0.25">
      <c r="A102" s="73" t="s">
        <v>79</v>
      </c>
      <c r="B102" s="74"/>
      <c r="C102" s="74"/>
      <c r="D102" s="74"/>
      <c r="E102" s="75"/>
      <c r="F102" s="17">
        <f>F100-F101</f>
        <v>0</v>
      </c>
      <c r="G102" s="15"/>
      <c r="I102" s="56"/>
    </row>
    <row r="103" spans="1:11" x14ac:dyDescent="0.25">
      <c r="G103" s="15"/>
      <c r="H103" s="68"/>
      <c r="I103" s="15"/>
      <c r="J103" s="15"/>
    </row>
    <row r="104" spans="1:11" x14ac:dyDescent="0.25">
      <c r="A104" s="76" t="s">
        <v>87</v>
      </c>
      <c r="B104" s="76"/>
      <c r="C104" s="76"/>
      <c r="D104" s="76"/>
      <c r="E104" s="76"/>
      <c r="F104" s="76"/>
      <c r="G104" s="41"/>
    </row>
    <row r="105" spans="1:11" x14ac:dyDescent="0.25">
      <c r="A105" s="76"/>
      <c r="B105" s="76"/>
      <c r="C105" s="76"/>
      <c r="D105" s="76"/>
      <c r="E105" s="76"/>
      <c r="F105" s="76"/>
      <c r="G105" s="10"/>
      <c r="I105" s="15"/>
      <c r="J105" s="33"/>
      <c r="K105" s="57"/>
    </row>
    <row r="106" spans="1:11" x14ac:dyDescent="0.25">
      <c r="A106" s="76"/>
      <c r="B106" s="76"/>
      <c r="C106" s="76"/>
      <c r="D106" s="76"/>
      <c r="E106" s="76"/>
      <c r="F106" s="76"/>
      <c r="J106" s="33"/>
    </row>
    <row r="107" spans="1:11" x14ac:dyDescent="0.25">
      <c r="J107" s="33"/>
    </row>
    <row r="108" spans="1:11" x14ac:dyDescent="0.25">
      <c r="A108" t="s">
        <v>114</v>
      </c>
      <c r="J108" s="33"/>
    </row>
    <row r="109" spans="1:11" x14ac:dyDescent="0.25">
      <c r="J109" s="15"/>
    </row>
    <row r="110" spans="1:11" x14ac:dyDescent="0.25">
      <c r="I110" s="15"/>
    </row>
    <row r="111" spans="1:11" x14ac:dyDescent="0.25">
      <c r="I111" s="33"/>
    </row>
    <row r="112" spans="1:11" x14ac:dyDescent="0.25">
      <c r="I112" s="33"/>
    </row>
    <row r="113" spans="1:10" x14ac:dyDescent="0.25">
      <c r="A113" s="10" t="s">
        <v>104</v>
      </c>
      <c r="E113" s="15"/>
      <c r="I113" s="33"/>
    </row>
    <row r="114" spans="1:10" x14ac:dyDescent="0.25">
      <c r="A114" s="10" t="s">
        <v>53</v>
      </c>
      <c r="I114" s="33"/>
    </row>
    <row r="115" spans="1:10" x14ac:dyDescent="0.25">
      <c r="I115" s="33"/>
    </row>
    <row r="116" spans="1:10" x14ac:dyDescent="0.25">
      <c r="I116" s="33"/>
    </row>
    <row r="117" spans="1:10" x14ac:dyDescent="0.25">
      <c r="I117" s="33"/>
    </row>
    <row r="118" spans="1:10" x14ac:dyDescent="0.25">
      <c r="I118" s="33"/>
    </row>
    <row r="119" spans="1:10" x14ac:dyDescent="0.25">
      <c r="I119" s="33"/>
    </row>
    <row r="120" spans="1:10" x14ac:dyDescent="0.25">
      <c r="I120" s="33"/>
    </row>
    <row r="121" spans="1:10" x14ac:dyDescent="0.25">
      <c r="I121" s="15"/>
    </row>
    <row r="122" spans="1:10" x14ac:dyDescent="0.25">
      <c r="I122" s="61"/>
    </row>
    <row r="123" spans="1:10" x14ac:dyDescent="0.25">
      <c r="I123" s="15"/>
      <c r="J123" s="15"/>
    </row>
    <row r="124" spans="1:10" x14ac:dyDescent="0.25">
      <c r="J124" s="15"/>
    </row>
    <row r="125" spans="1:10" x14ac:dyDescent="0.25">
      <c r="I125" s="15"/>
    </row>
    <row r="126" spans="1:10" x14ac:dyDescent="0.25">
      <c r="I126" s="33"/>
    </row>
    <row r="127" spans="1:10" x14ac:dyDescent="0.25">
      <c r="I127" s="33"/>
    </row>
    <row r="128" spans="1:10" x14ac:dyDescent="0.25">
      <c r="I128" s="33"/>
    </row>
    <row r="130" spans="9:9" x14ac:dyDescent="0.25">
      <c r="I130" s="33"/>
    </row>
    <row r="131" spans="9:9" x14ac:dyDescent="0.25">
      <c r="I131" s="33"/>
    </row>
    <row r="132" spans="9:9" x14ac:dyDescent="0.25">
      <c r="I132" s="33"/>
    </row>
    <row r="134" spans="9:9" x14ac:dyDescent="0.25">
      <c r="I134" s="15"/>
    </row>
    <row r="135" spans="9:9" x14ac:dyDescent="0.25">
      <c r="I135" s="15"/>
    </row>
    <row r="136" spans="9:9" x14ac:dyDescent="0.25">
      <c r="I136" s="15"/>
    </row>
  </sheetData>
  <mergeCells count="67">
    <mergeCell ref="C25:D25"/>
    <mergeCell ref="E25:F25"/>
    <mergeCell ref="C26:D26"/>
    <mergeCell ref="E26:F26"/>
    <mergeCell ref="C27:D27"/>
    <mergeCell ref="E27:F27"/>
    <mergeCell ref="B15:F15"/>
    <mergeCell ref="A1:F1"/>
    <mergeCell ref="A3:F3"/>
    <mergeCell ref="A4:F4"/>
    <mergeCell ref="A6:F6"/>
    <mergeCell ref="B8:F8"/>
    <mergeCell ref="C19:D19"/>
    <mergeCell ref="E19:F19"/>
    <mergeCell ref="C29:D29"/>
    <mergeCell ref="E29:F2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8:D28"/>
    <mergeCell ref="E28:F28"/>
    <mergeCell ref="C34:D34"/>
    <mergeCell ref="E34:F34"/>
    <mergeCell ref="A53:F53"/>
    <mergeCell ref="A35:E35"/>
    <mergeCell ref="A38:C38"/>
    <mergeCell ref="A39:C39"/>
    <mergeCell ref="A40:C40"/>
    <mergeCell ref="A41:C41"/>
    <mergeCell ref="A42:C42"/>
    <mergeCell ref="A43:C43"/>
    <mergeCell ref="A44:C44"/>
    <mergeCell ref="A45:C45"/>
    <mergeCell ref="A50:F50"/>
    <mergeCell ref="A52:F52"/>
    <mergeCell ref="A98:E98"/>
    <mergeCell ref="A55:F55"/>
    <mergeCell ref="A57:F57"/>
    <mergeCell ref="A59:F59"/>
    <mergeCell ref="A60:F60"/>
    <mergeCell ref="A83:F83"/>
    <mergeCell ref="A84:F84"/>
    <mergeCell ref="A89:F89"/>
    <mergeCell ref="A91:F91"/>
    <mergeCell ref="A92:F92"/>
    <mergeCell ref="A94:F94"/>
    <mergeCell ref="A97:F97"/>
    <mergeCell ref="A99:E99"/>
    <mergeCell ref="A100:E100"/>
    <mergeCell ref="A101:E101"/>
    <mergeCell ref="A102:E102"/>
    <mergeCell ref="A104:F106"/>
    <mergeCell ref="C33:D33"/>
    <mergeCell ref="E33:F33"/>
    <mergeCell ref="C30:D30"/>
    <mergeCell ref="E30:F30"/>
    <mergeCell ref="C31:D31"/>
    <mergeCell ref="E31:F31"/>
    <mergeCell ref="C32:D32"/>
    <mergeCell ref="E32:F32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zoomScale="110" zoomScaleNormal="110" workbookViewId="0">
      <selection activeCell="F3" sqref="F3"/>
    </sheetView>
  </sheetViews>
  <sheetFormatPr defaultRowHeight="15" x14ac:dyDescent="0.25"/>
  <cols>
    <col min="1" max="1" width="14.85546875" customWidth="1"/>
    <col min="2" max="2" width="6" customWidth="1"/>
    <col min="3" max="3" width="31.140625" customWidth="1"/>
    <col min="4" max="4" width="13.140625" customWidth="1"/>
    <col min="5" max="5" width="10.5703125" style="36" customWidth="1"/>
    <col min="6" max="6" width="6.140625" customWidth="1"/>
    <col min="7" max="7" width="13.28515625" customWidth="1"/>
    <col min="8" max="8" width="8.5703125" customWidth="1"/>
    <col min="9" max="9" width="12.5703125" customWidth="1"/>
    <col min="10" max="10" width="15" customWidth="1"/>
    <col min="11" max="11" width="13.85546875" customWidth="1"/>
    <col min="12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9" ht="27" customHeight="1" x14ac:dyDescent="0.25">
      <c r="A1" s="30"/>
      <c r="B1" s="23" t="s">
        <v>69</v>
      </c>
      <c r="C1" s="23" t="s">
        <v>70</v>
      </c>
      <c r="D1" s="23" t="s">
        <v>92</v>
      </c>
      <c r="E1" s="24" t="s">
        <v>71</v>
      </c>
      <c r="F1" s="34" t="s">
        <v>72</v>
      </c>
      <c r="G1" s="35"/>
    </row>
    <row r="2" spans="1:9" ht="24" customHeight="1" x14ac:dyDescent="0.25">
      <c r="A2" s="29" t="s">
        <v>73</v>
      </c>
      <c r="B2" s="28" t="s">
        <v>74</v>
      </c>
      <c r="C2" s="28" t="s">
        <v>75</v>
      </c>
      <c r="D2" s="28"/>
      <c r="E2" s="49">
        <v>82.6</v>
      </c>
      <c r="F2" s="40">
        <v>20625</v>
      </c>
      <c r="G2" s="63" t="s">
        <v>77</v>
      </c>
      <c r="H2" s="14"/>
      <c r="I2" s="15"/>
    </row>
    <row r="3" spans="1:9" ht="24" customHeight="1" x14ac:dyDescent="0.25">
      <c r="A3" s="31"/>
      <c r="B3" s="38"/>
      <c r="C3" s="32"/>
      <c r="D3" s="62"/>
      <c r="E3" s="37">
        <f>SUM(E2:E2)</f>
        <v>82.6</v>
      </c>
      <c r="F3" s="38"/>
      <c r="G3" s="39"/>
      <c r="H3" s="14"/>
      <c r="I3" s="15"/>
    </row>
    <row r="4" spans="1:9" x14ac:dyDescent="0.25">
      <c r="A4" s="25"/>
      <c r="B4" s="25"/>
      <c r="E4" s="51"/>
      <c r="F4" s="27"/>
      <c r="H4" s="52"/>
    </row>
    <row r="5" spans="1:9" x14ac:dyDescent="0.25">
      <c r="A5" s="25"/>
      <c r="B5" s="25"/>
      <c r="C5" s="25"/>
      <c r="D5" s="25"/>
      <c r="E5" s="26"/>
      <c r="F5" s="27"/>
      <c r="H5" s="52"/>
    </row>
    <row r="6" spans="1:9" x14ac:dyDescent="0.25">
      <c r="A6" s="25"/>
      <c r="B6" s="25"/>
      <c r="C6" s="25"/>
      <c r="D6" s="25"/>
      <c r="E6" s="26"/>
      <c r="F6" s="27"/>
      <c r="H6" s="15"/>
    </row>
    <row r="7" spans="1:9" x14ac:dyDescent="0.25">
      <c r="A7" s="25"/>
      <c r="B7" s="25"/>
      <c r="C7" s="25"/>
      <c r="D7" s="25"/>
      <c r="E7" s="26"/>
      <c r="F7" s="27"/>
      <c r="H7" s="15"/>
    </row>
    <row r="8" spans="1:9" x14ac:dyDescent="0.25">
      <c r="A8" s="25"/>
      <c r="B8" s="25"/>
      <c r="C8" s="25"/>
      <c r="D8" s="25"/>
      <c r="E8" s="26"/>
      <c r="F8" s="27"/>
      <c r="H8" s="15"/>
    </row>
    <row r="9" spans="1:9" x14ac:dyDescent="0.25">
      <c r="A9" s="25"/>
      <c r="B9" s="25"/>
      <c r="C9" s="25"/>
      <c r="D9" s="25"/>
      <c r="E9" s="26"/>
      <c r="F9" s="27"/>
      <c r="H9" s="15"/>
    </row>
    <row r="10" spans="1:9" x14ac:dyDescent="0.25">
      <c r="A10" s="25"/>
      <c r="B10" s="25"/>
      <c r="C10" s="25"/>
      <c r="D10" s="25"/>
      <c r="E10" s="26"/>
      <c r="F10" s="27"/>
      <c r="H10" s="15"/>
    </row>
    <row r="11" spans="1:9" x14ac:dyDescent="0.25">
      <c r="A11" s="25"/>
      <c r="B11" s="25"/>
      <c r="C11" s="25"/>
      <c r="D11" s="25"/>
      <c r="E11" s="26"/>
      <c r="F11" s="27"/>
      <c r="H11" s="15"/>
    </row>
    <row r="12" spans="1:9" x14ac:dyDescent="0.25">
      <c r="A12" s="25"/>
      <c r="B12" s="25"/>
      <c r="C12" s="25"/>
      <c r="D12" s="25"/>
      <c r="E12" s="26"/>
      <c r="F12" s="27"/>
      <c r="H12" s="15"/>
    </row>
    <row r="13" spans="1:9" x14ac:dyDescent="0.25">
      <c r="A13" s="25"/>
      <c r="B13" s="25"/>
      <c r="C13" s="25"/>
      <c r="D13" s="25"/>
      <c r="E13" s="26"/>
      <c r="F13" s="27"/>
      <c r="H13" s="15"/>
    </row>
    <row r="14" spans="1:9" x14ac:dyDescent="0.25">
      <c r="A14" s="25"/>
      <c r="B14" s="25"/>
      <c r="C14" s="25"/>
      <c r="D14" s="25"/>
      <c r="E14" s="26"/>
      <c r="F14" s="27"/>
      <c r="H14" s="15"/>
    </row>
    <row r="15" spans="1:9" x14ac:dyDescent="0.25">
      <c r="A15" s="25"/>
      <c r="B15" s="25"/>
      <c r="C15" s="25"/>
      <c r="D15" s="25"/>
      <c r="E15" s="26"/>
      <c r="F15" s="27"/>
      <c r="H15" s="15"/>
    </row>
    <row r="16" spans="1:9" x14ac:dyDescent="0.25">
      <c r="A16" s="25"/>
      <c r="B16" s="25"/>
      <c r="C16" s="25"/>
      <c r="D16" s="25"/>
      <c r="E16" s="26"/>
      <c r="F16" s="27"/>
      <c r="H16" s="15"/>
    </row>
    <row r="17" spans="1:8" x14ac:dyDescent="0.25">
      <c r="A17" s="25"/>
      <c r="B17" s="25"/>
      <c r="C17" s="25"/>
      <c r="D17" s="25"/>
      <c r="E17" s="26"/>
      <c r="F17" s="27"/>
      <c r="H17" s="15"/>
    </row>
    <row r="18" spans="1:8" x14ac:dyDescent="0.25">
      <c r="A18" s="25"/>
      <c r="B18" s="25"/>
      <c r="C18" s="25"/>
      <c r="D18" s="25"/>
      <c r="E18" s="26"/>
      <c r="F18" s="27"/>
      <c r="H18" s="15"/>
    </row>
    <row r="19" spans="1:8" x14ac:dyDescent="0.25">
      <c r="A19" s="25"/>
      <c r="B19" s="25"/>
      <c r="C19" s="25"/>
      <c r="D19" s="25"/>
      <c r="E19" s="26"/>
      <c r="F19" s="27"/>
      <c r="H19" s="15"/>
    </row>
    <row r="20" spans="1:8" x14ac:dyDescent="0.25">
      <c r="A20" s="25"/>
      <c r="B20" s="25"/>
      <c r="C20" s="25"/>
      <c r="D20" s="25"/>
      <c r="E20" s="26"/>
      <c r="F20" s="27"/>
      <c r="H20" s="15"/>
    </row>
    <row r="21" spans="1:8" x14ac:dyDescent="0.25">
      <c r="A21" s="25"/>
      <c r="B21" s="25"/>
      <c r="C21" s="25"/>
      <c r="D21" s="25"/>
      <c r="E21" s="26"/>
      <c r="F21" s="27"/>
      <c r="H21" s="15"/>
    </row>
    <row r="22" spans="1:8" x14ac:dyDescent="0.25">
      <c r="A22" s="25"/>
      <c r="B22" s="25"/>
      <c r="C22" s="25"/>
      <c r="D22" s="25"/>
      <c r="E22" s="26"/>
      <c r="F22" s="27"/>
      <c r="H22" s="15"/>
    </row>
    <row r="23" spans="1:8" x14ac:dyDescent="0.25">
      <c r="A23" s="25"/>
      <c r="B23" s="25"/>
      <c r="C23" s="25"/>
      <c r="D23" s="25"/>
      <c r="E23" s="26"/>
      <c r="F23" s="27"/>
      <c r="H23" s="15"/>
    </row>
    <row r="24" spans="1:8" x14ac:dyDescent="0.25">
      <c r="A24" s="25"/>
      <c r="B24" s="25"/>
      <c r="C24" s="25"/>
      <c r="D24" s="25"/>
      <c r="E24" s="26"/>
      <c r="F24" s="27"/>
      <c r="H24" s="15"/>
    </row>
    <row r="25" spans="1:8" x14ac:dyDescent="0.25">
      <c r="A25" s="25"/>
      <c r="B25" s="25"/>
      <c r="C25" s="25"/>
      <c r="D25" s="25"/>
      <c r="E25" s="26"/>
      <c r="F25" s="27"/>
      <c r="H25" s="15"/>
    </row>
    <row r="26" spans="1:8" x14ac:dyDescent="0.25">
      <c r="A26" s="25"/>
      <c r="B26" s="25"/>
      <c r="C26" s="25"/>
      <c r="D26" s="25"/>
      <c r="E26" s="26"/>
      <c r="F26" s="27"/>
      <c r="H26" s="15"/>
    </row>
    <row r="27" spans="1:8" x14ac:dyDescent="0.25">
      <c r="A27" s="25"/>
      <c r="B27" s="25"/>
      <c r="C27" s="25"/>
      <c r="D27" s="25"/>
      <c r="E27" s="26"/>
      <c r="F27" s="27"/>
      <c r="H27" s="15"/>
    </row>
    <row r="28" spans="1:8" x14ac:dyDescent="0.25">
      <c r="A28" s="25"/>
      <c r="B28" s="25"/>
      <c r="C28" s="25"/>
      <c r="D28" s="25"/>
      <c r="E28" s="26"/>
      <c r="F28" s="27"/>
      <c r="H28" s="15"/>
    </row>
    <row r="29" spans="1:8" x14ac:dyDescent="0.25">
      <c r="A29" s="25"/>
      <c r="B29" s="25"/>
      <c r="C29" s="25"/>
      <c r="D29" s="25"/>
      <c r="E29" s="26"/>
      <c r="F29" s="27"/>
      <c r="H29" s="15"/>
    </row>
    <row r="30" spans="1:8" x14ac:dyDescent="0.25">
      <c r="A30" s="25"/>
      <c r="B30" s="25"/>
      <c r="C30" s="25"/>
      <c r="D30" s="25"/>
      <c r="E30" s="26"/>
      <c r="F30" s="27"/>
      <c r="H30" s="15"/>
    </row>
    <row r="31" spans="1:8" x14ac:dyDescent="0.25">
      <c r="A31" s="25"/>
      <c r="B31" s="25"/>
      <c r="C31" s="25"/>
      <c r="D31" s="25"/>
      <c r="E31" s="26"/>
      <c r="F31" s="27"/>
      <c r="H31" s="15"/>
    </row>
    <row r="32" spans="1:8" x14ac:dyDescent="0.25">
      <c r="A32" s="25"/>
      <c r="B32" s="25"/>
      <c r="C32" s="25"/>
      <c r="D32" s="25"/>
      <c r="E32" s="26"/>
      <c r="F32" s="27"/>
      <c r="H32" s="15"/>
    </row>
    <row r="33" spans="1:10" x14ac:dyDescent="0.25">
      <c r="A33" s="25"/>
      <c r="B33" s="25"/>
      <c r="C33" s="25"/>
      <c r="D33" s="25"/>
      <c r="E33" s="26"/>
      <c r="F33" s="27"/>
      <c r="H33" s="15"/>
    </row>
    <row r="34" spans="1:10" x14ac:dyDescent="0.25">
      <c r="A34" s="25"/>
      <c r="B34" s="25"/>
      <c r="C34" s="25"/>
      <c r="D34" s="25"/>
      <c r="E34" s="26"/>
      <c r="F34" s="27"/>
      <c r="H34" s="15"/>
    </row>
    <row r="35" spans="1:10" x14ac:dyDescent="0.25">
      <c r="A35" s="25"/>
      <c r="B35" s="25"/>
      <c r="C35" s="25"/>
      <c r="D35" s="25"/>
      <c r="E35" s="26"/>
      <c r="F35" s="27"/>
      <c r="H35" s="15"/>
    </row>
    <row r="36" spans="1:10" x14ac:dyDescent="0.25">
      <c r="A36" s="25"/>
      <c r="B36" s="25"/>
      <c r="C36" s="25"/>
      <c r="D36" s="25"/>
      <c r="E36" s="26"/>
      <c r="F36" s="27"/>
      <c r="H36" s="15"/>
    </row>
    <row r="37" spans="1:10" x14ac:dyDescent="0.25">
      <c r="A37" s="25"/>
      <c r="B37" s="25"/>
      <c r="C37" s="25"/>
      <c r="D37" s="25"/>
      <c r="E37" s="26"/>
      <c r="F37" s="27"/>
      <c r="H37" s="15"/>
    </row>
    <row r="38" spans="1:10" x14ac:dyDescent="0.25">
      <c r="A38" s="25"/>
      <c r="B38" s="25"/>
      <c r="C38" s="25"/>
      <c r="D38" s="25"/>
      <c r="E38" s="26"/>
      <c r="F38" s="27"/>
      <c r="H38" s="15"/>
    </row>
    <row r="39" spans="1:10" x14ac:dyDescent="0.25">
      <c r="A39" s="25"/>
      <c r="B39" s="25"/>
      <c r="C39" s="25"/>
      <c r="D39" s="25"/>
      <c r="E39" s="26"/>
      <c r="F39" s="27"/>
      <c r="H39" s="15"/>
    </row>
    <row r="40" spans="1:10" x14ac:dyDescent="0.25">
      <c r="A40" s="25"/>
      <c r="B40" s="25"/>
      <c r="C40" s="25"/>
      <c r="D40" s="25"/>
      <c r="E40" s="26"/>
      <c r="F40" s="27"/>
      <c r="H40" s="15"/>
      <c r="J40" s="33"/>
    </row>
    <row r="42" spans="1:10" x14ac:dyDescent="0.25">
      <c r="J42" s="15"/>
    </row>
  </sheetData>
  <autoFilter ref="A1:H3" xr:uid="{00000000-0009-0000-0000-000001000000}"/>
  <pageMargins left="0.51181102362204722" right="0.51181102362204722" top="0.39370078740157483" bottom="0.39370078740157483" header="0.31496062992125984" footer="0.31496062992125984"/>
  <pageSetup paperSize="9" scale="97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</vt:lpstr>
      <vt:lpstr>junho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2025-07-10T11:11:02Z</cp:lastPrinted>
  <dcterms:created xsi:type="dcterms:W3CDTF">2015-02-24T11:41:13Z</dcterms:created>
  <dcterms:modified xsi:type="dcterms:W3CDTF">2025-07-10T11:11:07Z</dcterms:modified>
</cp:coreProperties>
</file>