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393BFB89-66BA-433E-B68A-EA2E18875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11" i="4" s="1"/>
  <c r="E25" i="1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sharedStrings.xml><?xml version="1.0" encoding="utf-8"?>
<sst xmlns="http://schemas.openxmlformats.org/spreadsheetml/2006/main" count="141" uniqueCount="117">
  <si>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</si>
  <si>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</si>
  <si>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</si>
  <si>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</si>
  <si>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</si>
  <si>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</si>
  <si>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</si>
  <si>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</si>
  <si>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</si>
  <si>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</si>
  <si>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</si>
  <si>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</si>
  <si>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</si>
  <si>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</si>
  <si>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</si>
  <si>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</si>
  <si>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</si>
  <si>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</si>
  <si>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</si>
  <si>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</si>
  <si>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</si>
  <si>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</si>
  <si>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</si>
  <si>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</si>
  <si>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</si>
  <si>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</si>
  <si>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</si>
  <si>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</si>
  <si>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</si>
  <si>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</si>
  <si>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</si>
  <si>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</si>
  <si>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</si>
  <si>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</si>
  <si>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</si>
  <si>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</si>
  <si>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</si>
  <si>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</si>
  <si>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</si>
  <si>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</si>
  <si>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</si>
  <si>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</si>
  <si>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</si>
  <si>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</si>
  <si>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</si>
  <si>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</si>
  <si>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</si>
  <si>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</si>
  <si>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</si>
  <si>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</si>
  <si>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</si>
  <si>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</si>
  <si>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</si>
  <si>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</si>
  <si>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</si>
  <si>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</si>
  <si>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</si>
  <si>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</si>
  <si>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</si>
  <si>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</si>
  <si>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</si>
  <si>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</si>
  <si>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</si>
  <si>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</si>
  <si>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</si>
  <si>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</si>
  <si>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</si>
  <si>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</si>
  <si>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</si>
  <si>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</si>
  <si>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</si>
  <si>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</si>
  <si>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</si>
  <si>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</si>
  <si>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</si>
  <si>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</si>
  <si>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</si>
  <si>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</si>
  <si>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</si>
  <si>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</si>
  <si>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</si>
  <si>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</si>
  <si>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</si>
  <si>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</si>
  <si>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</si>
  <si>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</si>
  <si>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</si>
  <si>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</si>
  <si>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</si>
  <si>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</si>
  <si>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</si>
  <si>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</si>
  <si>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</si>
  <si>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</si>
  <si>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</si>
  <si>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 xml:space="preserve">tarifas </t>
  </si>
  <si>
    <t>Custeio de medicamentos utilizados nos atendimentoa ambulatoriais realizados no Hospital</t>
  </si>
  <si>
    <t>Banco do Brasil</t>
  </si>
  <si>
    <t>Transf. Bancária nº ......constante do Extrato</t>
  </si>
  <si>
    <t>Guararema, 01 de setembro de 2025.</t>
  </si>
  <si>
    <t>Dimaster Comércio de Produtos Hospitalares Ltda</t>
  </si>
  <si>
    <t>02.520.829/0004-93</t>
  </si>
  <si>
    <t>medicamento</t>
  </si>
  <si>
    <t>Med Center Comercial Ltda</t>
  </si>
  <si>
    <t>00.874.929/0001-40</t>
  </si>
  <si>
    <t>10.854.165/0018-22</t>
  </si>
  <si>
    <t>F&amp; F Distribuidora de Produtos Farmaceuticos Ltda</t>
  </si>
  <si>
    <t>Medicamental Hospitalar Ltda</t>
  </si>
  <si>
    <t>31.378.288/0004-09</t>
  </si>
  <si>
    <t>Futura Comércio de Produtos Médicos e Hosptalares Ltda</t>
  </si>
  <si>
    <t>08.231.734/0001-93</t>
  </si>
  <si>
    <t>Belive Comércio de Produtos Hospitalares Ltda</t>
  </si>
  <si>
    <t>14.335.544/0003-80</t>
  </si>
  <si>
    <t>Ativa Comercial Hospitalar Ltda</t>
  </si>
  <si>
    <t>04.274.988/0001-38</t>
  </si>
  <si>
    <t>Comercial Cirurgica Rioclaresne Ltda</t>
  </si>
  <si>
    <t>67.729.178/0004-91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</si>
</sst>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3" fontId="3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topLeftCell="A95" zoomScaleNormal="100" workbookViewId="0">
      <selection activeCell="I75" sqref="I1:K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</cols>
  <sheetData>
    <row r="1" spans="1:6" x14ac:dyDescent="0.25">
      <c r="A1" s="69" t="s">
        <v>84</v>
      </c>
      <c r="B1" s="69"/>
      <c r="C1" s="69"/>
      <c r="D1" s="69"/>
      <c r="E1" s="69"/>
      <c r="F1" s="69"/>
    </row>
    <row r="2" spans="1:6" x14ac:dyDescent="0.25">
      <c r="A2" s="69" t="s">
        <v>71</v>
      </c>
      <c r="B2" s="69"/>
      <c r="C2" s="69"/>
      <c r="D2" s="69"/>
      <c r="E2" s="69"/>
      <c r="F2" s="69"/>
    </row>
    <row r="3" spans="1:6" x14ac:dyDescent="0.25">
      <c r="A3" s="69" t="s">
        <v>0</v>
      </c>
      <c r="B3" s="69"/>
      <c r="C3" s="69"/>
      <c r="D3" s="69"/>
      <c r="E3" s="69"/>
      <c r="F3" s="69"/>
    </row>
    <row r="4" spans="1:6" x14ac:dyDescent="0.25">
      <c r="A4" s="69" t="s">
        <v>72</v>
      </c>
      <c r="B4" s="69"/>
      <c r="C4" s="69"/>
      <c r="D4" s="69"/>
      <c r="E4" s="69"/>
      <c r="F4" s="69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1" t="s">
        <v>62</v>
      </c>
      <c r="C6" s="71"/>
      <c r="D6" s="71"/>
      <c r="E6" s="71"/>
      <c r="F6" s="71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86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87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7" t="s">
        <v>96</v>
      </c>
      <c r="C12" s="67"/>
      <c r="D12" s="67"/>
      <c r="E12" s="67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68" t="s">
        <v>9</v>
      </c>
      <c r="E16" s="68"/>
      <c r="F16" s="1"/>
    </row>
    <row r="17" spans="1:9" ht="26.25" customHeight="1" x14ac:dyDescent="0.25">
      <c r="A17" s="2" t="s">
        <v>90</v>
      </c>
      <c r="B17" s="13">
        <v>45504</v>
      </c>
      <c r="C17" s="43" t="s">
        <v>91</v>
      </c>
      <c r="D17" s="65">
        <v>2782363.2</v>
      </c>
      <c r="E17" s="65"/>
      <c r="F17" s="1"/>
    </row>
    <row r="18" spans="1:9" ht="26.25" customHeight="1" x14ac:dyDescent="0.25">
      <c r="A18" s="2" t="s">
        <v>94</v>
      </c>
      <c r="B18" s="13">
        <v>45821</v>
      </c>
      <c r="C18" s="47">
        <v>47329</v>
      </c>
      <c r="D18" s="65">
        <v>151280.48000000001</v>
      </c>
      <c r="E18" s="65"/>
      <c r="F18" s="1"/>
      <c r="I18" s="54"/>
    </row>
    <row r="19" spans="1:9" ht="8.25" customHeight="1" x14ac:dyDescent="0.25">
      <c r="A19" s="1"/>
      <c r="B19" s="1"/>
      <c r="C19" s="1"/>
      <c r="D19" s="1"/>
      <c r="E19" s="1"/>
      <c r="F19" s="1"/>
    </row>
    <row r="20" spans="1:9" ht="18.75" customHeight="1" x14ac:dyDescent="0.25">
      <c r="A20" s="66" t="s">
        <v>66</v>
      </c>
      <c r="B20" s="66"/>
      <c r="C20" s="66"/>
      <c r="D20" s="66"/>
      <c r="E20" s="66"/>
      <c r="F20" s="1"/>
    </row>
    <row r="21" spans="1:9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9" ht="31.5" customHeight="1" x14ac:dyDescent="0.25">
      <c r="A22" s="55"/>
      <c r="B22" s="33"/>
      <c r="C22" s="55"/>
      <c r="D22" s="56" t="s">
        <v>98</v>
      </c>
      <c r="E22" s="33">
        <v>0</v>
      </c>
      <c r="G22" s="34"/>
      <c r="H22" s="28"/>
    </row>
    <row r="23" spans="1:9" ht="15.75" customHeight="1" x14ac:dyDescent="0.25">
      <c r="A23" s="35"/>
      <c r="B23" s="57"/>
      <c r="C23" s="55"/>
      <c r="D23" s="58"/>
      <c r="E23" s="33"/>
      <c r="G23" s="34"/>
    </row>
    <row r="24" spans="1:9" ht="18" customHeight="1" x14ac:dyDescent="0.25">
      <c r="A24" s="74" t="s">
        <v>69</v>
      </c>
      <c r="B24" s="74"/>
      <c r="C24" s="74"/>
      <c r="D24" s="35"/>
      <c r="E24" s="59">
        <v>67049.210000000006</v>
      </c>
      <c r="G24" s="34"/>
    </row>
    <row r="25" spans="1:9" ht="18" customHeight="1" x14ac:dyDescent="0.25">
      <c r="A25" s="74" t="s">
        <v>15</v>
      </c>
      <c r="B25" s="74"/>
      <c r="C25" s="74"/>
      <c r="D25" s="35"/>
      <c r="E25" s="33">
        <f>E22+E23</f>
        <v>0</v>
      </c>
      <c r="H25" s="34"/>
    </row>
    <row r="26" spans="1:9" ht="18" customHeight="1" x14ac:dyDescent="0.25">
      <c r="A26" s="74" t="s">
        <v>19</v>
      </c>
      <c r="B26" s="74"/>
      <c r="C26" s="74"/>
      <c r="D26" s="35"/>
      <c r="E26" s="33">
        <v>681.13</v>
      </c>
      <c r="G26" s="34"/>
    </row>
    <row r="27" spans="1:9" ht="18" customHeight="1" x14ac:dyDescent="0.25">
      <c r="A27" s="74" t="s">
        <v>77</v>
      </c>
      <c r="B27" s="74"/>
      <c r="C27" s="74"/>
      <c r="D27" s="35"/>
      <c r="E27" s="33">
        <v>0</v>
      </c>
    </row>
    <row r="28" spans="1:9" ht="18" customHeight="1" x14ac:dyDescent="0.25">
      <c r="A28" s="73" t="s">
        <v>16</v>
      </c>
      <c r="B28" s="73"/>
      <c r="C28" s="73"/>
      <c r="D28" s="5"/>
      <c r="E28" s="21">
        <f>E24+E25+E26+E27</f>
        <v>67730.340000000011</v>
      </c>
    </row>
    <row r="29" spans="1:9" ht="18" customHeight="1" x14ac:dyDescent="0.25">
      <c r="A29" s="75"/>
      <c r="B29" s="76"/>
      <c r="C29" s="77"/>
      <c r="D29" s="7"/>
      <c r="E29" s="20"/>
    </row>
    <row r="30" spans="1:9" ht="18" customHeight="1" x14ac:dyDescent="0.25">
      <c r="A30" s="73" t="s">
        <v>78</v>
      </c>
      <c r="B30" s="73"/>
      <c r="C30" s="73"/>
      <c r="D30" s="5"/>
      <c r="E30" s="14">
        <v>0</v>
      </c>
    </row>
    <row r="31" spans="1:9" ht="18" customHeight="1" x14ac:dyDescent="0.25">
      <c r="A31" s="73" t="s">
        <v>17</v>
      </c>
      <c r="B31" s="73"/>
      <c r="C31" s="73"/>
      <c r="D31" s="5"/>
      <c r="E31" s="22">
        <f>E28+E30</f>
        <v>67730.340000000011</v>
      </c>
      <c r="H31" s="28"/>
    </row>
    <row r="32" spans="1:9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72" t="s">
        <v>92</v>
      </c>
      <c r="B35" s="72"/>
      <c r="C35" s="72"/>
      <c r="D35" s="72"/>
      <c r="E35" s="72"/>
      <c r="F35" s="72"/>
    </row>
    <row r="36" spans="1:6" ht="12" customHeight="1" x14ac:dyDescent="0.25">
      <c r="A36" s="42"/>
      <c r="B36" s="42"/>
      <c r="C36" s="42"/>
      <c r="D36" s="42"/>
      <c r="E36" s="42"/>
      <c r="F36" s="42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ht="12" customHeight="1" x14ac:dyDescent="0.25">
      <c r="A44" s="42"/>
      <c r="B44" s="42"/>
      <c r="C44" s="42"/>
      <c r="D44" s="42"/>
      <c r="E44" s="42"/>
      <c r="F44" s="42"/>
    </row>
    <row r="45" spans="1:6" ht="12" customHeight="1" x14ac:dyDescent="0.25">
      <c r="A45" s="42"/>
      <c r="B45" s="42"/>
      <c r="C45" s="42"/>
      <c r="D45" s="42"/>
      <c r="E45" s="42"/>
      <c r="F45" s="42"/>
    </row>
    <row r="46" spans="1:6" x14ac:dyDescent="0.25">
      <c r="A46" s="69" t="s">
        <v>84</v>
      </c>
      <c r="B46" s="69"/>
      <c r="C46" s="69"/>
      <c r="D46" s="69"/>
      <c r="E46" s="69"/>
      <c r="F46" s="69"/>
    </row>
    <row r="47" spans="1:6" x14ac:dyDescent="0.25">
      <c r="A47" s="69" t="s">
        <v>71</v>
      </c>
      <c r="B47" s="69"/>
      <c r="C47" s="69"/>
      <c r="D47" s="69"/>
      <c r="E47" s="69"/>
      <c r="F47" s="69"/>
    </row>
    <row r="48" spans="1:6" x14ac:dyDescent="0.25">
      <c r="A48" s="69" t="s">
        <v>0</v>
      </c>
      <c r="B48" s="69"/>
      <c r="C48" s="69"/>
      <c r="D48" s="69"/>
      <c r="E48" s="69"/>
      <c r="F48" s="69"/>
    </row>
    <row r="49" spans="1:8" x14ac:dyDescent="0.25">
      <c r="A49" s="69" t="s">
        <v>72</v>
      </c>
      <c r="B49" s="69"/>
      <c r="C49" s="69"/>
      <c r="D49" s="69"/>
      <c r="E49" s="69"/>
      <c r="F49" s="69"/>
    </row>
    <row r="50" spans="1:8" ht="5.25" customHeight="1" x14ac:dyDescent="0.25">
      <c r="A50" s="32"/>
      <c r="B50" s="32"/>
      <c r="C50" s="32"/>
      <c r="D50" s="32"/>
      <c r="E50" s="32"/>
      <c r="F50" s="32"/>
    </row>
    <row r="51" spans="1:8" x14ac:dyDescent="0.25">
      <c r="A51" s="78" t="s">
        <v>67</v>
      </c>
      <c r="B51" s="79"/>
      <c r="C51" s="79"/>
      <c r="D51" s="79"/>
      <c r="E51" s="79"/>
      <c r="F51" s="80"/>
    </row>
    <row r="52" spans="1:8" x14ac:dyDescent="0.25">
      <c r="A52" s="81" t="s">
        <v>22</v>
      </c>
      <c r="B52" s="81"/>
      <c r="C52" s="81"/>
      <c r="D52" s="81"/>
      <c r="E52" s="81"/>
      <c r="F52" s="81"/>
    </row>
    <row r="53" spans="1:8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8" ht="25.35" customHeight="1" x14ac:dyDescent="0.25">
      <c r="A54" s="2" t="s">
        <v>28</v>
      </c>
      <c r="B54" s="30">
        <v>0</v>
      </c>
      <c r="C54" s="30">
        <v>0</v>
      </c>
      <c r="D54" s="30">
        <v>0</v>
      </c>
      <c r="E54" s="14">
        <f>C54+D54</f>
        <v>0</v>
      </c>
      <c r="F54" s="30">
        <v>0</v>
      </c>
    </row>
    <row r="55" spans="1:8" ht="21.75" customHeight="1" x14ac:dyDescent="0.25">
      <c r="A55" s="2" t="s">
        <v>29</v>
      </c>
      <c r="B55" s="30">
        <v>0</v>
      </c>
      <c r="C55" s="30">
        <v>0</v>
      </c>
      <c r="D55" s="30">
        <v>0</v>
      </c>
      <c r="E55" s="14">
        <f t="shared" ref="E55:E69" si="0">C55+D55</f>
        <v>0</v>
      </c>
      <c r="F55" s="30">
        <v>0</v>
      </c>
    </row>
    <row r="56" spans="1:8" ht="25.35" customHeight="1" x14ac:dyDescent="0.25">
      <c r="A56" s="2" t="s">
        <v>30</v>
      </c>
      <c r="B56" s="30">
        <v>20478.810000000001</v>
      </c>
      <c r="C56" s="30">
        <v>0</v>
      </c>
      <c r="D56" s="30">
        <v>20478.810000000001</v>
      </c>
      <c r="E56" s="14">
        <f t="shared" si="0"/>
        <v>20478.810000000001</v>
      </c>
      <c r="F56" s="30">
        <v>0</v>
      </c>
      <c r="H56" s="45"/>
    </row>
    <row r="57" spans="1:8" ht="25.35" customHeight="1" x14ac:dyDescent="0.25">
      <c r="A57" s="2" t="s">
        <v>80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31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4" t="s">
        <v>32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48</v>
      </c>
      <c r="B60" s="30">
        <v>0</v>
      </c>
      <c r="C60" s="30">
        <v>0</v>
      </c>
      <c r="D60" s="30">
        <v>0</v>
      </c>
      <c r="E60" s="14">
        <f t="shared" si="0"/>
        <v>0</v>
      </c>
      <c r="F60" s="30">
        <v>0</v>
      </c>
    </row>
    <row r="61" spans="1:8" ht="25.35" customHeight="1" x14ac:dyDescent="0.25">
      <c r="A61" s="4" t="s">
        <v>33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2" t="s">
        <v>34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42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2" t="s">
        <v>41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8" ht="25.35" customHeight="1" x14ac:dyDescent="0.25">
      <c r="A65" s="2" t="s">
        <v>40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8" ht="25.35" customHeight="1" x14ac:dyDescent="0.25">
      <c r="A66" s="4" t="s">
        <v>35</v>
      </c>
      <c r="B66" s="30">
        <v>0</v>
      </c>
      <c r="C66" s="30">
        <v>0</v>
      </c>
      <c r="D66" s="30">
        <v>0</v>
      </c>
      <c r="E66" s="14">
        <f t="shared" si="0"/>
        <v>0</v>
      </c>
      <c r="F66" s="30">
        <v>0</v>
      </c>
    </row>
    <row r="67" spans="1:8" ht="25.35" customHeight="1" x14ac:dyDescent="0.25">
      <c r="A67" s="2" t="s">
        <v>36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</row>
    <row r="68" spans="1:8" ht="25.35" customHeight="1" x14ac:dyDescent="0.25">
      <c r="A68" s="4" t="s">
        <v>37</v>
      </c>
      <c r="B68" s="30">
        <v>102.9</v>
      </c>
      <c r="C68" s="30">
        <v>0</v>
      </c>
      <c r="D68" s="30">
        <v>102.9</v>
      </c>
      <c r="E68" s="14">
        <f t="shared" si="0"/>
        <v>102.9</v>
      </c>
      <c r="F68" s="30">
        <v>0</v>
      </c>
    </row>
    <row r="69" spans="1:8" ht="25.35" customHeight="1" x14ac:dyDescent="0.25">
      <c r="A69" s="2" t="s">
        <v>38</v>
      </c>
      <c r="B69" s="30">
        <v>0</v>
      </c>
      <c r="C69" s="30">
        <v>0</v>
      </c>
      <c r="D69" s="30">
        <v>0</v>
      </c>
      <c r="E69" s="14">
        <f t="shared" si="0"/>
        <v>0</v>
      </c>
      <c r="F69" s="30">
        <v>0</v>
      </c>
      <c r="H69" s="49"/>
    </row>
    <row r="70" spans="1:8" ht="25.35" customHeight="1" x14ac:dyDescent="0.25">
      <c r="A70" s="23" t="s">
        <v>39</v>
      </c>
      <c r="B70" s="22">
        <f t="shared" ref="B70:F70" si="1">SUM(B54:B69)</f>
        <v>20581.710000000003</v>
      </c>
      <c r="C70" s="22">
        <f t="shared" si="1"/>
        <v>0</v>
      </c>
      <c r="D70" s="46">
        <f>SUM(D54:D69)</f>
        <v>20581.710000000003</v>
      </c>
      <c r="E70" s="46">
        <f>SUM(E54:E69)</f>
        <v>20581.710000000003</v>
      </c>
      <c r="F70" s="24">
        <f t="shared" si="1"/>
        <v>0</v>
      </c>
    </row>
    <row r="71" spans="1:8" x14ac:dyDescent="0.25">
      <c r="A71" s="10" t="s">
        <v>70</v>
      </c>
    </row>
    <row r="72" spans="1:8" x14ac:dyDescent="0.25">
      <c r="A72" s="11" t="s">
        <v>43</v>
      </c>
      <c r="B72" s="11"/>
      <c r="C72" s="11"/>
      <c r="D72" s="11"/>
      <c r="E72" s="11"/>
      <c r="F72" s="11"/>
    </row>
    <row r="73" spans="1:8" x14ac:dyDescent="0.25">
      <c r="A73" s="11" t="s">
        <v>44</v>
      </c>
      <c r="B73" s="11"/>
      <c r="C73" s="11"/>
      <c r="D73" s="11"/>
      <c r="E73" s="11"/>
      <c r="F73" s="11"/>
    </row>
    <row r="74" spans="1:8" x14ac:dyDescent="0.25">
      <c r="A74" s="11" t="s">
        <v>45</v>
      </c>
      <c r="B74" s="11"/>
      <c r="C74" s="11"/>
      <c r="D74" s="11"/>
      <c r="E74" s="11"/>
      <c r="F74" s="11"/>
    </row>
    <row r="75" spans="1:8" ht="24" customHeight="1" x14ac:dyDescent="0.25">
      <c r="A75" s="70" t="s">
        <v>46</v>
      </c>
      <c r="B75" s="70"/>
      <c r="C75" s="70"/>
      <c r="D75" s="70"/>
      <c r="E75" s="70"/>
      <c r="F75" s="70"/>
    </row>
    <row r="76" spans="1:8" s="18" customFormat="1" ht="56.25" customHeight="1" x14ac:dyDescent="0.25">
      <c r="A76" s="70" t="s">
        <v>81</v>
      </c>
      <c r="B76" s="70"/>
      <c r="C76" s="70"/>
      <c r="D76" s="70"/>
      <c r="E76" s="70"/>
      <c r="F76" s="70"/>
    </row>
    <row r="77" spans="1:8" x14ac:dyDescent="0.25">
      <c r="A77" s="11" t="s">
        <v>47</v>
      </c>
      <c r="B77" s="11"/>
      <c r="C77" s="11"/>
      <c r="D77" s="11"/>
      <c r="E77" s="11"/>
      <c r="F77" s="11"/>
    </row>
    <row r="82" spans="1:8" x14ac:dyDescent="0.25">
      <c r="A82" s="69" t="s">
        <v>84</v>
      </c>
      <c r="B82" s="69"/>
      <c r="C82" s="69"/>
      <c r="D82" s="69"/>
      <c r="E82" s="69"/>
      <c r="F82" s="69"/>
    </row>
    <row r="83" spans="1:8" x14ac:dyDescent="0.25">
      <c r="A83" s="69" t="s">
        <v>71</v>
      </c>
      <c r="B83" s="69"/>
      <c r="C83" s="69"/>
      <c r="D83" s="69"/>
      <c r="E83" s="69"/>
      <c r="F83" s="69"/>
    </row>
    <row r="84" spans="1:8" x14ac:dyDescent="0.25">
      <c r="A84" s="69" t="s">
        <v>0</v>
      </c>
      <c r="B84" s="69"/>
      <c r="C84" s="69"/>
      <c r="D84" s="69"/>
      <c r="E84" s="69"/>
      <c r="F84" s="69"/>
    </row>
    <row r="85" spans="1:8" x14ac:dyDescent="0.25">
      <c r="A85" s="69" t="s">
        <v>72</v>
      </c>
      <c r="B85" s="69"/>
      <c r="C85" s="69"/>
      <c r="D85" s="69"/>
      <c r="E85" s="69"/>
      <c r="F85" s="69"/>
    </row>
    <row r="87" spans="1:8" ht="20.100000000000001" customHeight="1" x14ac:dyDescent="0.25">
      <c r="A87" s="82" t="s">
        <v>49</v>
      </c>
      <c r="B87" s="83"/>
      <c r="C87" s="83"/>
      <c r="D87" s="83"/>
      <c r="E87" s="84"/>
      <c r="F87" s="31"/>
    </row>
    <row r="88" spans="1:8" ht="20.100000000000001" customHeight="1" x14ac:dyDescent="0.25">
      <c r="A88" s="85" t="s">
        <v>50</v>
      </c>
      <c r="B88" s="86"/>
      <c r="C88" s="86"/>
      <c r="D88" s="86"/>
      <c r="E88" s="87"/>
      <c r="F88" s="19">
        <f>E31</f>
        <v>67730.340000000011</v>
      </c>
    </row>
    <row r="89" spans="1:8" ht="20.100000000000001" customHeight="1" x14ac:dyDescent="0.25">
      <c r="A89" s="85" t="s">
        <v>51</v>
      </c>
      <c r="B89" s="86"/>
      <c r="C89" s="86"/>
      <c r="D89" s="86"/>
      <c r="E89" s="87"/>
      <c r="F89" s="19">
        <f>C70+D70</f>
        <v>20581.710000000003</v>
      </c>
    </row>
    <row r="90" spans="1:8" ht="20.100000000000001" customHeight="1" x14ac:dyDescent="0.25">
      <c r="A90" s="85" t="s">
        <v>52</v>
      </c>
      <c r="B90" s="86"/>
      <c r="C90" s="86"/>
      <c r="D90" s="86"/>
      <c r="E90" s="87"/>
      <c r="F90" s="19">
        <f>E28-(F89-E30)</f>
        <v>47148.630000000005</v>
      </c>
      <c r="H90" s="28"/>
    </row>
    <row r="91" spans="1:8" ht="20.100000000000001" customHeight="1" x14ac:dyDescent="0.25">
      <c r="A91" s="85" t="s">
        <v>53</v>
      </c>
      <c r="B91" s="86"/>
      <c r="C91" s="86"/>
      <c r="D91" s="86"/>
      <c r="E91" s="87"/>
      <c r="F91" s="19">
        <v>0</v>
      </c>
      <c r="H91" s="28"/>
    </row>
    <row r="92" spans="1:8" ht="20.100000000000001" customHeight="1" x14ac:dyDescent="0.25">
      <c r="A92" s="85" t="s">
        <v>68</v>
      </c>
      <c r="B92" s="86"/>
      <c r="C92" s="86"/>
      <c r="D92" s="86"/>
      <c r="E92" s="87"/>
      <c r="F92" s="46">
        <f>F90-F91</f>
        <v>47148.630000000005</v>
      </c>
      <c r="H92" s="28"/>
    </row>
    <row r="93" spans="1:8" ht="20.100000000000001" customHeight="1" x14ac:dyDescent="0.25">
      <c r="A93" s="6"/>
      <c r="B93" s="6"/>
      <c r="C93" s="6"/>
      <c r="D93" s="6"/>
      <c r="E93" s="6"/>
      <c r="F93" s="6"/>
      <c r="H93" s="28"/>
    </row>
    <row r="94" spans="1:8" x14ac:dyDescent="0.25">
      <c r="A94" s="72" t="s">
        <v>55</v>
      </c>
      <c r="B94" s="72"/>
      <c r="C94" s="72"/>
      <c r="D94" s="72"/>
      <c r="E94" s="72"/>
      <c r="F94" s="72"/>
      <c r="H94" s="28"/>
    </row>
    <row r="95" spans="1:8" x14ac:dyDescent="0.25">
      <c r="A95" s="72"/>
      <c r="B95" s="72"/>
      <c r="C95" s="72"/>
      <c r="D95" s="72"/>
      <c r="E95" s="72"/>
      <c r="F95" s="72"/>
    </row>
    <row r="96" spans="1:8" x14ac:dyDescent="0.25">
      <c r="A96" s="72"/>
      <c r="B96" s="72"/>
      <c r="C96" s="72"/>
      <c r="D96" s="72"/>
      <c r="E96" s="72"/>
      <c r="F96" s="72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 t="s">
        <v>99</v>
      </c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51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27" t="s">
        <v>86</v>
      </c>
      <c r="B103" s="6"/>
      <c r="C103" s="27" t="s">
        <v>88</v>
      </c>
      <c r="D103" s="6"/>
      <c r="E103" s="6"/>
      <c r="F103" s="6"/>
    </row>
    <row r="104" spans="1:6" x14ac:dyDescent="0.25">
      <c r="A104" s="27" t="s">
        <v>54</v>
      </c>
      <c r="B104" s="6"/>
      <c r="C104" s="27" t="s">
        <v>89</v>
      </c>
      <c r="D104" s="6"/>
      <c r="E104" s="6"/>
      <c r="F104" s="6"/>
    </row>
  </sheetData>
  <mergeCells count="38"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  <mergeCell ref="A75:F75"/>
    <mergeCell ref="A46:F46"/>
    <mergeCell ref="A47:F47"/>
    <mergeCell ref="A48:F48"/>
    <mergeCell ref="A51:F51"/>
    <mergeCell ref="A52:F52"/>
    <mergeCell ref="A49:F49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D18:E18"/>
    <mergeCell ref="A20:E20"/>
    <mergeCell ref="B12:E12"/>
    <mergeCell ref="D16:E16"/>
    <mergeCell ref="D17:E17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zoomScaleNormal="100" workbookViewId="0">
      <selection activeCell="C11" sqref="C11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2" t="s">
        <v>56</v>
      </c>
      <c r="B1" s="41" t="s">
        <v>57</v>
      </c>
      <c r="C1" s="16" t="s">
        <v>58</v>
      </c>
      <c r="D1" s="16" t="s">
        <v>83</v>
      </c>
      <c r="E1" s="16" t="s">
        <v>59</v>
      </c>
      <c r="F1" s="16"/>
      <c r="G1" s="36" t="s">
        <v>60</v>
      </c>
      <c r="H1" s="60" t="s">
        <v>61</v>
      </c>
    </row>
    <row r="2" spans="1:10" ht="35.25" customHeight="1" x14ac:dyDescent="0.25">
      <c r="A2" s="13">
        <v>45863</v>
      </c>
      <c r="B2" s="53">
        <v>16564</v>
      </c>
      <c r="C2" s="48" t="s">
        <v>100</v>
      </c>
      <c r="D2" s="17" t="s">
        <v>101</v>
      </c>
      <c r="E2" s="17" t="s">
        <v>102</v>
      </c>
      <c r="F2" s="17" t="s">
        <v>30</v>
      </c>
      <c r="G2" s="33">
        <v>1572.8</v>
      </c>
      <c r="H2" s="64">
        <v>82205</v>
      </c>
    </row>
    <row r="3" spans="1:10" ht="35.25" customHeight="1" x14ac:dyDescent="0.25">
      <c r="A3" s="13">
        <v>45866</v>
      </c>
      <c r="B3" s="53">
        <v>628958</v>
      </c>
      <c r="C3" s="48" t="s">
        <v>103</v>
      </c>
      <c r="D3" s="17" t="s">
        <v>104</v>
      </c>
      <c r="E3" s="17" t="s">
        <v>102</v>
      </c>
      <c r="F3" s="17" t="s">
        <v>30</v>
      </c>
      <c r="G3" s="33">
        <v>660</v>
      </c>
      <c r="H3" s="60">
        <v>82204</v>
      </c>
    </row>
    <row r="4" spans="1:10" ht="35.25" customHeight="1" x14ac:dyDescent="0.25">
      <c r="A4" s="13">
        <v>45863</v>
      </c>
      <c r="B4" s="53">
        <v>271446</v>
      </c>
      <c r="C4" s="48" t="s">
        <v>106</v>
      </c>
      <c r="D4" s="17" t="s">
        <v>105</v>
      </c>
      <c r="E4" s="17" t="s">
        <v>102</v>
      </c>
      <c r="F4" s="17" t="s">
        <v>30</v>
      </c>
      <c r="G4" s="33">
        <v>1180</v>
      </c>
      <c r="H4" s="60">
        <v>82203</v>
      </c>
    </row>
    <row r="5" spans="1:10" ht="35.25" customHeight="1" x14ac:dyDescent="0.25">
      <c r="A5" s="13">
        <v>45863</v>
      </c>
      <c r="B5" s="53">
        <v>122764</v>
      </c>
      <c r="C5" s="48" t="s">
        <v>107</v>
      </c>
      <c r="D5" s="17" t="s">
        <v>108</v>
      </c>
      <c r="E5" s="17" t="s">
        <v>102</v>
      </c>
      <c r="F5" s="17" t="s">
        <v>30</v>
      </c>
      <c r="G5" s="33">
        <v>2751.04</v>
      </c>
      <c r="H5" s="60">
        <v>82202</v>
      </c>
    </row>
    <row r="6" spans="1:10" ht="35.25" customHeight="1" x14ac:dyDescent="0.25">
      <c r="A6" s="13">
        <v>45863</v>
      </c>
      <c r="B6" s="53">
        <v>244086</v>
      </c>
      <c r="C6" s="48" t="s">
        <v>109</v>
      </c>
      <c r="D6" s="17" t="s">
        <v>110</v>
      </c>
      <c r="E6" s="17" t="s">
        <v>102</v>
      </c>
      <c r="F6" s="17" t="s">
        <v>30</v>
      </c>
      <c r="G6" s="33">
        <v>2226.1999999999998</v>
      </c>
      <c r="H6" s="60">
        <v>82201</v>
      </c>
    </row>
    <row r="7" spans="1:10" ht="35.25" customHeight="1" x14ac:dyDescent="0.25">
      <c r="A7" s="13">
        <v>45866</v>
      </c>
      <c r="B7" s="53">
        <v>47087</v>
      </c>
      <c r="C7" s="48" t="s">
        <v>111</v>
      </c>
      <c r="D7" s="17" t="s">
        <v>112</v>
      </c>
      <c r="E7" s="17" t="s">
        <v>102</v>
      </c>
      <c r="F7" s="17" t="s">
        <v>30</v>
      </c>
      <c r="G7" s="33">
        <v>6133.5</v>
      </c>
      <c r="H7" s="60">
        <v>82703</v>
      </c>
    </row>
    <row r="8" spans="1:10" ht="35.25" customHeight="1" x14ac:dyDescent="0.25">
      <c r="A8" s="13">
        <v>45866</v>
      </c>
      <c r="B8" s="53">
        <v>162727</v>
      </c>
      <c r="C8" s="48" t="s">
        <v>113</v>
      </c>
      <c r="D8" s="17" t="s">
        <v>114</v>
      </c>
      <c r="E8" s="17" t="s">
        <v>102</v>
      </c>
      <c r="F8" s="17" t="s">
        <v>30</v>
      </c>
      <c r="G8" s="33">
        <v>2480.27</v>
      </c>
      <c r="H8" s="60">
        <v>82701</v>
      </c>
    </row>
    <row r="9" spans="1:10" ht="35.25" customHeight="1" x14ac:dyDescent="0.25">
      <c r="A9" s="13">
        <v>45866</v>
      </c>
      <c r="B9" s="53">
        <v>2037029</v>
      </c>
      <c r="C9" s="48" t="s">
        <v>115</v>
      </c>
      <c r="D9" s="17" t="s">
        <v>116</v>
      </c>
      <c r="E9" s="17" t="s">
        <v>102</v>
      </c>
      <c r="F9" s="17" t="s">
        <v>30</v>
      </c>
      <c r="G9" s="33">
        <v>3475</v>
      </c>
      <c r="H9" s="60">
        <v>82702</v>
      </c>
    </row>
    <row r="10" spans="1:10" ht="26.25" customHeight="1" x14ac:dyDescent="0.25">
      <c r="A10" s="13">
        <v>45856</v>
      </c>
      <c r="B10" s="53" t="s">
        <v>93</v>
      </c>
      <c r="C10" s="48" t="s">
        <v>97</v>
      </c>
      <c r="D10" s="17"/>
      <c r="E10" s="17" t="s">
        <v>95</v>
      </c>
      <c r="F10" s="63" t="s">
        <v>85</v>
      </c>
      <c r="G10" s="33">
        <f>99+3.9</f>
        <v>102.9</v>
      </c>
      <c r="H10" s="64">
        <v>693657</v>
      </c>
    </row>
    <row r="11" spans="1:10" ht="25.5" customHeight="1" x14ac:dyDescent="0.25">
      <c r="A11" s="37"/>
      <c r="B11" s="38"/>
      <c r="C11" s="39"/>
      <c r="D11" s="39"/>
      <c r="E11" s="39"/>
      <c r="F11" s="39"/>
      <c r="G11" s="40">
        <f>SUM(G2:G10)</f>
        <v>20581.710000000003</v>
      </c>
      <c r="H11" s="61"/>
      <c r="I11" s="62"/>
    </row>
    <row r="12" spans="1:10" ht="26.25" customHeight="1" x14ac:dyDescent="0.25">
      <c r="G12" s="44"/>
      <c r="J12" s="29"/>
    </row>
    <row r="13" spans="1:10" x14ac:dyDescent="0.25">
      <c r="G13" s="50"/>
      <c r="J13" s="29"/>
    </row>
    <row r="14" spans="1:10" x14ac:dyDescent="0.25">
      <c r="G14" s="50"/>
      <c r="J14" s="29"/>
    </row>
    <row r="15" spans="1:10" x14ac:dyDescent="0.25">
      <c r="J15" s="29"/>
    </row>
    <row r="16" spans="1:10" x14ac:dyDescent="0.25">
      <c r="J16" s="29"/>
    </row>
    <row r="17" spans="10:10" x14ac:dyDescent="0.25">
      <c r="J17" s="29"/>
    </row>
    <row r="18" spans="10:10" x14ac:dyDescent="0.25">
      <c r="J18" s="29"/>
    </row>
  </sheetData>
  <autoFilter ref="A1:H12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2025-09-15T19:48:05Z</cp:lastPrinted>
  <dcterms:created xsi:type="dcterms:W3CDTF">2015-02-24T11:41:13Z</dcterms:created>
  <dcterms:modified xsi:type="dcterms:W3CDTF">2025-10-28T10:49:59Z</dcterms:modified>
</cp:coreProperties>
</file>