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E8B7709D-808A-4D06-8338-F36D88E0A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out" sheetId="14" r:id="rId2"/>
    <sheet name="xxx" sheetId="13" r:id="rId3"/>
  </sheets>
  <definedNames>
    <definedName name="_xlnm._FilterDatabase" localSheetId="1" hidden="1">out!$A$8:$H$57</definedName>
    <definedName name="_xlnm._FilterDatabase" localSheetId="2" hidden="1">xxx!$A$8:$H$10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G40" i="14"/>
  <c r="G57" i="14" l="1"/>
  <c r="F29" i="8" l="1"/>
  <c r="G10" i="13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<sst xmlns="http://schemas.openxmlformats.org/spreadsheetml/2006/main" count="315" uniqueCount="151">
  <si>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</si>
  <si>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</si>
  <si>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</si>
  <si>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</si>
  <si>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</si>
  <si>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</si>
  <si>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</si>
  <si>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</si>
  <si>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</si>
  <si>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</si>
  <si>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</si>
  <si>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</si>
  <si>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</si>
  <si>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</si>
  <si>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</si>
  <si>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</si>
  <si>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</si>
  <si>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</si>
  <si>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</si>
  <si>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</si>
  <si>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</si>
  <si>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</si>
  <si>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</si>
  <si>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</si>
  <si>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</si>
  <si>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</si>
  <si>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</si>
  <si>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</si>
  <si>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</si>
  <si>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</si>
  <si>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</si>
  <si>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</si>
  <si>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</si>
  <si>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</si>
  <si>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</si>
  <si>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</si>
  <si>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</si>
  <si>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</si>
  <si>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</si>
  <si>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</si>
  <si>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</si>
  <si>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</si>
  <si>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</si>
  <si>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</si>
  <si>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</si>
  <si>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</si>
  <si>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</si>
  <si>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</si>
  <si>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</si>
  <si>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</si>
  <si>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</si>
  <si>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</si>
  <si>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</si>
  <si>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</si>
  <si>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</si>
  <si>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</si>
  <si>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</si>
  <si>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</si>
  <si>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</si>
  <si>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</si>
  <si>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</si>
  <si>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</si>
  <si>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</si>
  <si>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</si>
  <si>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</si>
  <si>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</si>
  <si>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</si>
  <si>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</si>
  <si>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</si>
  <si>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</si>
  <si>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</si>
  <si>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</si>
  <si>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</si>
  <si>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</si>
  <si>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</si>
  <si>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</si>
  <si>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</si>
  <si>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</si>
  <si>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</si>
  <si>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</si>
  <si>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</si>
  <si>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</si>
  <si>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</si>
  <si>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</si>
  <si>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</si>
  <si>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</si>
  <si>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</si>
  <si>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</si>
  <si>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</si>
  <si>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</si>
  <si>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</si>
  <si>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</si>
  <si>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</si>
  <si>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</si>
  <si>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</si>
  <si>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</si>
  <si>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</si>
  <si>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</si>
  <si>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</si>
  <si>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</si>
  <si>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</si>
  <si>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</si>
  <si>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</si>
  <si>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</si>
  <si>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Alethea Paulino Pereira</t>
  </si>
  <si>
    <t>Amanda Machado Ramos</t>
  </si>
  <si>
    <t>Ana Claudia de Almeida Ribeiro</t>
  </si>
  <si>
    <t>Ana Lucia de Almeida Sabino</t>
  </si>
  <si>
    <t>Ana Paula Prado Rodrigues</t>
  </si>
  <si>
    <t>Anelise Ventura dos Santos</t>
  </si>
  <si>
    <t>Carlos Eduardo de Almeida Gomes</t>
  </si>
  <si>
    <t>Clarice Pires Ferreira Laurentino</t>
  </si>
  <si>
    <t>Cristiana Rodrigues Dionisio</t>
  </si>
  <si>
    <t>Cristiane Nogueira da Silva</t>
  </si>
  <si>
    <t>Daiane Vitória da Silva</t>
  </si>
  <si>
    <t>Daniela Guedes de Oliveira</t>
  </si>
  <si>
    <t>Eliane Pereira da Silva</t>
  </si>
  <si>
    <t>Fernanda Domingos da Silva</t>
  </si>
  <si>
    <t>Gabriela Uchoa Silva</t>
  </si>
  <si>
    <t>Hellen da Silva Pereira</t>
  </si>
  <si>
    <t>Jucelia Bispo Pereira Cardoso</t>
  </si>
  <si>
    <t>Julcileia Alves dos Santos</t>
  </si>
  <si>
    <t>Juliana Gonçalves de Morais</t>
  </si>
  <si>
    <t>Keli Aparecida Viana dos Santos</t>
  </si>
  <si>
    <t>Leticia Aparecida Abrantes Teixeira</t>
  </si>
  <si>
    <t>Leticia Aparecida Andrade dos Santos</t>
  </si>
  <si>
    <t>Luciane Fava Bueno Fraga</t>
  </si>
  <si>
    <t>Lucimeire Fatima do Nascimento Ferreira</t>
  </si>
  <si>
    <t>Magda do Santos Souza</t>
  </si>
  <si>
    <t>Marcia Cristina Carvalho da Silva</t>
  </si>
  <si>
    <t>Marcos Antonio Tiago Filho</t>
  </si>
  <si>
    <t>Melquezedeque Oliveira Costa</t>
  </si>
  <si>
    <t>Nilcelia Ribeiro dos Santos</t>
  </si>
  <si>
    <t>Regiane dos Santos</t>
  </si>
  <si>
    <t>Regina Santos Nunes</t>
  </si>
  <si>
    <t>Renata Gomes de Almeida</t>
  </si>
  <si>
    <t>Rondineli Marcelino Santiago</t>
  </si>
  <si>
    <t>Rosa Dionisio Ventura</t>
  </si>
  <si>
    <t>Rosana de Souza</t>
  </si>
  <si>
    <t>Rosiane Almeida dos Santos</t>
  </si>
  <si>
    <t>Silvia Cristina Ferreira</t>
  </si>
  <si>
    <t>Stefani Pereira da Silva</t>
  </si>
  <si>
    <t>Tamires dos Santos Sodre Trajano</t>
  </si>
  <si>
    <t>Valdeci Galdino de Lins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</si>
  <si>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</si>
  <si>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Idalina Aparecida de Godoi da Silva Irineu</t>
  </si>
  <si>
    <t>Silvanda Correa de Souza Ferreira</t>
  </si>
  <si>
    <t>Fernanda Rodrigues</t>
  </si>
  <si>
    <t>Layane Raquel Bernardes de Araujo</t>
  </si>
  <si>
    <t>Transf. Bancária nº xxxx constante do Extrato</t>
  </si>
  <si>
    <t>Guararema, 01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</si>
</sst>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A14" zoomScaleNormal="100" workbookViewId="0">
      <selection activeCell="J14" sqref="J1:J104857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68" t="s">
        <v>85</v>
      </c>
      <c r="B1" s="68"/>
      <c r="C1" s="68"/>
      <c r="D1" s="68"/>
      <c r="E1" s="68"/>
      <c r="F1" s="6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8" t="s">
        <v>74</v>
      </c>
      <c r="B3" s="68"/>
      <c r="C3" s="68"/>
      <c r="D3" s="68"/>
      <c r="E3" s="68"/>
      <c r="F3" s="68"/>
    </row>
    <row r="4" spans="1:6" x14ac:dyDescent="0.25">
      <c r="A4" s="68" t="s">
        <v>0</v>
      </c>
      <c r="B4" s="68"/>
      <c r="C4" s="68"/>
      <c r="D4" s="68"/>
      <c r="E4" s="68"/>
      <c r="F4" s="6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8" t="s">
        <v>83</v>
      </c>
      <c r="B6" s="68"/>
      <c r="C6" s="68"/>
      <c r="D6" s="68"/>
      <c r="E6" s="68"/>
      <c r="F6" s="6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69" t="s">
        <v>90</v>
      </c>
      <c r="C14" s="69"/>
      <c r="D14" s="69"/>
      <c r="E14" s="69"/>
      <c r="F14" s="69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27</v>
      </c>
      <c r="B18" s="13" t="s">
        <v>4</v>
      </c>
      <c r="C18" s="70" t="s">
        <v>28</v>
      </c>
      <c r="D18" s="71"/>
      <c r="E18" s="72" t="s">
        <v>29</v>
      </c>
      <c r="F18" s="72"/>
    </row>
    <row r="19" spans="1:10" x14ac:dyDescent="0.25">
      <c r="A19" s="12" t="s">
        <v>88</v>
      </c>
      <c r="B19" s="44">
        <v>44923</v>
      </c>
      <c r="C19" s="61" t="s">
        <v>89</v>
      </c>
      <c r="D19" s="62"/>
      <c r="E19" s="57">
        <v>16899405.699999999</v>
      </c>
      <c r="F19" s="57"/>
      <c r="I19" s="21"/>
    </row>
    <row r="20" spans="1:10" x14ac:dyDescent="0.25">
      <c r="A20" s="12" t="s">
        <v>91</v>
      </c>
      <c r="B20" s="50">
        <v>45202</v>
      </c>
      <c r="C20" s="73"/>
      <c r="D20" s="73"/>
      <c r="E20" s="57">
        <v>265184.92</v>
      </c>
      <c r="F20" s="57"/>
      <c r="I20" s="20"/>
    </row>
    <row r="21" spans="1:10" x14ac:dyDescent="0.25">
      <c r="A21" s="12" t="s">
        <v>101</v>
      </c>
      <c r="B21" s="50">
        <v>45225</v>
      </c>
      <c r="C21" s="61"/>
      <c r="D21" s="62"/>
      <c r="E21" s="63">
        <f>20899230.7</f>
        <v>20899230.699999999</v>
      </c>
      <c r="F21" s="64"/>
      <c r="I21" s="20"/>
    </row>
    <row r="22" spans="1:10" ht="15" customHeight="1" x14ac:dyDescent="0.25">
      <c r="A22" s="12" t="s">
        <v>100</v>
      </c>
      <c r="B22" s="50">
        <v>45282</v>
      </c>
      <c r="C22" s="80"/>
      <c r="D22" s="81"/>
      <c r="E22" s="78">
        <v>131470.96</v>
      </c>
      <c r="F22" s="79"/>
      <c r="I22" s="20"/>
    </row>
    <row r="23" spans="1:10" x14ac:dyDescent="0.25">
      <c r="A23" s="72" t="s">
        <v>71</v>
      </c>
      <c r="B23" s="72"/>
      <c r="C23" s="72"/>
      <c r="D23" s="72"/>
      <c r="E23" s="72"/>
      <c r="F23" s="72"/>
    </row>
    <row r="24" spans="1:10" ht="28.5" customHeight="1" x14ac:dyDescent="0.25">
      <c r="A24" s="18" t="s">
        <v>30</v>
      </c>
      <c r="B24" s="18" t="s">
        <v>31</v>
      </c>
      <c r="C24" s="18" t="s">
        <v>32</v>
      </c>
      <c r="D24" s="60" t="s">
        <v>33</v>
      </c>
      <c r="E24" s="60"/>
      <c r="F24" s="18" t="s">
        <v>5</v>
      </c>
    </row>
    <row r="25" spans="1:10" ht="27" customHeight="1" x14ac:dyDescent="0.25">
      <c r="A25" s="48"/>
      <c r="B25" s="36"/>
      <c r="C25" s="48"/>
      <c r="D25" s="65" t="s">
        <v>149</v>
      </c>
      <c r="E25" s="66"/>
      <c r="F25" s="36">
        <v>0</v>
      </c>
      <c r="I25" s="21"/>
      <c r="J25" s="20"/>
    </row>
    <row r="26" spans="1:10" ht="27" customHeight="1" x14ac:dyDescent="0.25">
      <c r="A26" s="48"/>
      <c r="B26" s="36"/>
      <c r="C26" s="48"/>
      <c r="D26" s="67"/>
      <c r="E26" s="67"/>
      <c r="F26" s="36"/>
      <c r="J26" s="20"/>
    </row>
    <row r="27" spans="1:10" ht="27" customHeight="1" x14ac:dyDescent="0.25">
      <c r="A27" s="48"/>
      <c r="B27" s="36"/>
      <c r="C27" s="48"/>
      <c r="D27" s="67"/>
      <c r="E27" s="67"/>
      <c r="F27" s="36"/>
      <c r="J27" s="20"/>
    </row>
    <row r="28" spans="1:10" x14ac:dyDescent="0.25">
      <c r="A28" s="58" t="s">
        <v>72</v>
      </c>
      <c r="B28" s="58"/>
      <c r="C28" s="58"/>
      <c r="D28" s="58"/>
      <c r="E28" s="58"/>
      <c r="F28" s="36">
        <v>222650.42</v>
      </c>
      <c r="J28" s="20"/>
    </row>
    <row r="29" spans="1:10" x14ac:dyDescent="0.25">
      <c r="A29" s="58" t="s">
        <v>34</v>
      </c>
      <c r="B29" s="58"/>
      <c r="C29" s="58"/>
      <c r="D29" s="58"/>
      <c r="E29" s="58"/>
      <c r="F29" s="8">
        <f>SUM(F25:F27)</f>
        <v>0</v>
      </c>
      <c r="J29" s="20"/>
    </row>
    <row r="30" spans="1:10" x14ac:dyDescent="0.25">
      <c r="A30" s="58" t="s">
        <v>35</v>
      </c>
      <c r="B30" s="58"/>
      <c r="C30" s="58"/>
      <c r="D30" s="58"/>
      <c r="E30" s="58"/>
      <c r="F30" s="36">
        <f>1068.45+0.33+0.9</f>
        <v>1069.68</v>
      </c>
      <c r="H30" s="43" t="s">
        <v>87</v>
      </c>
      <c r="J30" s="20"/>
    </row>
    <row r="31" spans="1:10" x14ac:dyDescent="0.25">
      <c r="A31" s="58" t="s">
        <v>36</v>
      </c>
      <c r="B31" s="58"/>
      <c r="C31" s="58"/>
      <c r="D31" s="58"/>
      <c r="E31" s="58"/>
      <c r="F31" s="8">
        <v>0</v>
      </c>
      <c r="J31" s="20"/>
    </row>
    <row r="32" spans="1:10" x14ac:dyDescent="0.25">
      <c r="A32" s="58" t="s">
        <v>37</v>
      </c>
      <c r="B32" s="58"/>
      <c r="C32" s="58"/>
      <c r="D32" s="58"/>
      <c r="E32" s="58"/>
      <c r="F32" s="8">
        <f>F28+F29+F30+F31</f>
        <v>223720.1</v>
      </c>
      <c r="J32" s="20"/>
    </row>
    <row r="33" spans="1:10" x14ac:dyDescent="0.25">
      <c r="A33" s="58" t="s">
        <v>73</v>
      </c>
      <c r="B33" s="58"/>
      <c r="C33" s="58"/>
      <c r="D33" s="58"/>
      <c r="E33" s="58"/>
      <c r="F33" s="8">
        <v>0</v>
      </c>
      <c r="J33" s="20"/>
    </row>
    <row r="34" spans="1:10" x14ac:dyDescent="0.25">
      <c r="A34" s="58" t="s">
        <v>38</v>
      </c>
      <c r="B34" s="58"/>
      <c r="C34" s="58"/>
      <c r="D34" s="58"/>
      <c r="E34" s="58"/>
      <c r="F34" s="7">
        <f>F32+F33</f>
        <v>223720.1</v>
      </c>
      <c r="G34" s="21"/>
      <c r="I34" s="21"/>
      <c r="J34" s="20"/>
    </row>
    <row r="35" spans="1:10" ht="9.75" customHeight="1" x14ac:dyDescent="0.25">
      <c r="A35" s="11" t="s">
        <v>39</v>
      </c>
      <c r="B35" s="2"/>
      <c r="C35" s="2"/>
      <c r="I35" s="21"/>
      <c r="J35" s="20"/>
    </row>
    <row r="36" spans="1:10" ht="11.25" customHeight="1" x14ac:dyDescent="0.25">
      <c r="A36" s="11" t="s">
        <v>40</v>
      </c>
      <c r="B36" s="2"/>
      <c r="C36" s="2"/>
      <c r="J36" s="20"/>
    </row>
    <row r="37" spans="1:10" ht="10.5" customHeight="1" x14ac:dyDescent="0.25">
      <c r="A37" s="11" t="s">
        <v>67</v>
      </c>
      <c r="B37" s="2"/>
      <c r="C37" s="2"/>
      <c r="I37" s="21"/>
      <c r="J37" s="20"/>
    </row>
    <row r="38" spans="1:10" ht="10.5" customHeight="1" x14ac:dyDescent="0.25">
      <c r="A38" s="11"/>
      <c r="B38" s="2"/>
      <c r="C38" s="2"/>
      <c r="I38" s="21"/>
      <c r="J38" s="20"/>
    </row>
    <row r="39" spans="1:10" ht="10.5" customHeight="1" x14ac:dyDescent="0.25">
      <c r="A39" s="11"/>
      <c r="B39" s="2"/>
      <c r="C39" s="2"/>
      <c r="I39" s="21"/>
      <c r="J39" s="20"/>
    </row>
    <row r="40" spans="1:10" ht="10.5" customHeight="1" x14ac:dyDescent="0.25">
      <c r="A40" s="11"/>
      <c r="B40" s="2"/>
      <c r="C40" s="2"/>
      <c r="I40" s="21"/>
      <c r="J40" s="20"/>
    </row>
    <row r="41" spans="1:10" ht="10.5" customHeight="1" x14ac:dyDescent="0.25">
      <c r="A41" s="11"/>
      <c r="B41" s="2"/>
      <c r="C41" s="2"/>
      <c r="I41" s="21"/>
      <c r="J41" s="20"/>
    </row>
    <row r="42" spans="1:10" ht="10.5" customHeight="1" x14ac:dyDescent="0.25">
      <c r="A42" s="11"/>
      <c r="B42" s="2"/>
      <c r="C42" s="2"/>
      <c r="I42" s="21"/>
      <c r="J42" s="20"/>
    </row>
    <row r="43" spans="1:10" ht="10.5" customHeight="1" x14ac:dyDescent="0.25">
      <c r="A43" s="11"/>
      <c r="B43" s="2"/>
      <c r="C43" s="2"/>
      <c r="I43" s="21"/>
      <c r="J43" s="20"/>
    </row>
    <row r="44" spans="1:10" ht="10.5" customHeight="1" x14ac:dyDescent="0.25">
      <c r="A44" s="11"/>
      <c r="B44" s="2"/>
      <c r="C44" s="2"/>
      <c r="I44" s="21"/>
      <c r="J44" s="20"/>
    </row>
    <row r="45" spans="1:10" ht="10.5" customHeight="1" x14ac:dyDescent="0.25">
      <c r="A45" s="11"/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68" t="s">
        <v>85</v>
      </c>
      <c r="B53" s="68"/>
      <c r="C53" s="68"/>
      <c r="D53" s="68"/>
      <c r="E53" s="68"/>
      <c r="F53" s="68"/>
    </row>
    <row r="54" spans="1:10" ht="13.5" customHeight="1" x14ac:dyDescent="0.25">
      <c r="A54" s="35"/>
      <c r="B54" s="35"/>
      <c r="C54" s="35"/>
      <c r="D54" s="35"/>
      <c r="E54" s="35"/>
      <c r="F54" s="35"/>
    </row>
    <row r="55" spans="1:10" ht="16.5" customHeight="1" x14ac:dyDescent="0.25">
      <c r="A55" s="68" t="s">
        <v>74</v>
      </c>
      <c r="B55" s="68"/>
      <c r="C55" s="68"/>
      <c r="D55" s="68"/>
      <c r="E55" s="68"/>
      <c r="F55" s="68"/>
    </row>
    <row r="56" spans="1:10" ht="16.5" customHeight="1" x14ac:dyDescent="0.25">
      <c r="A56" s="68" t="s">
        <v>0</v>
      </c>
      <c r="B56" s="68"/>
      <c r="C56" s="68"/>
      <c r="D56" s="68"/>
      <c r="E56" s="68"/>
      <c r="F56" s="68"/>
    </row>
    <row r="57" spans="1:10" ht="9.75" customHeight="1" x14ac:dyDescent="0.25">
      <c r="A57" s="35"/>
      <c r="B57" s="35"/>
      <c r="C57" s="35"/>
      <c r="D57" s="35"/>
      <c r="E57" s="35"/>
      <c r="F57" s="35"/>
    </row>
    <row r="58" spans="1:10" ht="13.5" customHeight="1" x14ac:dyDescent="0.25">
      <c r="A58" s="68" t="s">
        <v>83</v>
      </c>
      <c r="B58" s="68"/>
      <c r="C58" s="68"/>
      <c r="D58" s="68"/>
      <c r="E58" s="68"/>
      <c r="F58" s="68"/>
    </row>
    <row r="59" spans="1:10" ht="13.5" customHeight="1" x14ac:dyDescent="0.25"/>
    <row r="60" spans="1:10" ht="38.25" customHeight="1" x14ac:dyDescent="0.25">
      <c r="A60" s="77" t="s">
        <v>144</v>
      </c>
      <c r="B60" s="77"/>
      <c r="C60" s="77"/>
      <c r="D60" s="77"/>
      <c r="E60" s="77"/>
      <c r="F60" s="77"/>
    </row>
    <row r="61" spans="1:10" ht="9.75" customHeight="1" x14ac:dyDescent="0.25"/>
    <row r="62" spans="1:10" ht="15.75" customHeight="1" x14ac:dyDescent="0.25">
      <c r="A62" s="59" t="s">
        <v>76</v>
      </c>
      <c r="B62" s="59"/>
      <c r="C62" s="59"/>
      <c r="D62" s="59"/>
      <c r="E62" s="59"/>
      <c r="F62" s="59"/>
    </row>
    <row r="63" spans="1:10" ht="12" customHeight="1" x14ac:dyDescent="0.25">
      <c r="A63" s="82" t="s">
        <v>41</v>
      </c>
      <c r="B63" s="82"/>
      <c r="C63" s="82"/>
      <c r="D63" s="82"/>
      <c r="E63" s="82"/>
      <c r="F63" s="82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29802.83</v>
      </c>
      <c r="C65" s="40">
        <v>0</v>
      </c>
      <c r="D65" s="40">
        <v>29802.83</v>
      </c>
      <c r="E65" s="40">
        <f>C65+D65</f>
        <v>29802.83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168.5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29971.33</v>
      </c>
      <c r="C81" s="24">
        <f>SUM(C65:C80)</f>
        <v>0</v>
      </c>
      <c r="D81" s="24">
        <f>SUM(D65:D80)</f>
        <v>29971.33</v>
      </c>
      <c r="E81" s="24">
        <f t="shared" si="0"/>
        <v>29971.33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84" t="s">
        <v>58</v>
      </c>
      <c r="B86" s="84"/>
      <c r="C86" s="84"/>
      <c r="D86" s="84"/>
      <c r="E86" s="84"/>
      <c r="F86" s="84"/>
    </row>
    <row r="87" spans="1:9" ht="44.25" customHeight="1" x14ac:dyDescent="0.25">
      <c r="A87" s="85" t="s">
        <v>69</v>
      </c>
      <c r="B87" s="85"/>
      <c r="C87" s="85"/>
      <c r="D87" s="85"/>
      <c r="E87" s="85"/>
      <c r="F87" s="85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8" t="s">
        <v>85</v>
      </c>
      <c r="B93" s="68"/>
      <c r="C93" s="68"/>
      <c r="D93" s="68"/>
      <c r="E93" s="68"/>
      <c r="F93" s="6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8" t="s">
        <v>74</v>
      </c>
      <c r="B95" s="68"/>
      <c r="C95" s="68"/>
      <c r="D95" s="68"/>
      <c r="E95" s="68"/>
      <c r="F95" s="68"/>
    </row>
    <row r="96" spans="1:9" ht="20.100000000000001" customHeight="1" x14ac:dyDescent="0.25">
      <c r="A96" s="68" t="s">
        <v>0</v>
      </c>
      <c r="B96" s="68"/>
      <c r="C96" s="68"/>
      <c r="D96" s="68"/>
      <c r="E96" s="68"/>
      <c r="F96" s="68"/>
    </row>
    <row r="97" spans="1:10" ht="9" customHeight="1" x14ac:dyDescent="0.25">
      <c r="A97" s="35"/>
      <c r="B97" s="35"/>
      <c r="C97" s="35"/>
      <c r="D97" s="35"/>
      <c r="E97" s="35"/>
      <c r="F97" s="35"/>
    </row>
    <row r="98" spans="1:10" ht="20.100000000000001" customHeight="1" x14ac:dyDescent="0.25">
      <c r="A98" s="68" t="s">
        <v>83</v>
      </c>
      <c r="B98" s="68"/>
      <c r="C98" s="68"/>
      <c r="D98" s="68"/>
      <c r="E98" s="68"/>
      <c r="F98" s="68"/>
    </row>
    <row r="101" spans="1:10" ht="20.100000000000001" customHeight="1" x14ac:dyDescent="0.25">
      <c r="A101" s="86" t="s">
        <v>60</v>
      </c>
      <c r="B101" s="87"/>
      <c r="C101" s="87"/>
      <c r="D101" s="87"/>
      <c r="E101" s="88"/>
      <c r="F101" s="19"/>
    </row>
    <row r="102" spans="1:10" ht="20.100000000000001" customHeight="1" x14ac:dyDescent="0.25">
      <c r="A102" s="74" t="s">
        <v>61</v>
      </c>
      <c r="B102" s="75"/>
      <c r="C102" s="75"/>
      <c r="D102" s="75"/>
      <c r="E102" s="76"/>
      <c r="F102" s="10">
        <f>F34</f>
        <v>223720.1</v>
      </c>
    </row>
    <row r="103" spans="1:10" ht="20.100000000000001" customHeight="1" x14ac:dyDescent="0.25">
      <c r="A103" s="74" t="s">
        <v>62</v>
      </c>
      <c r="B103" s="75"/>
      <c r="C103" s="75"/>
      <c r="D103" s="75"/>
      <c r="E103" s="76"/>
      <c r="F103" s="10">
        <f>C81+D81</f>
        <v>29971.33</v>
      </c>
    </row>
    <row r="104" spans="1:10" ht="20.100000000000001" customHeight="1" x14ac:dyDescent="0.25">
      <c r="A104" s="74" t="s">
        <v>63</v>
      </c>
      <c r="B104" s="75"/>
      <c r="C104" s="75"/>
      <c r="D104" s="75"/>
      <c r="E104" s="76"/>
      <c r="F104" s="10">
        <f>F32-(F103-F33)</f>
        <v>193748.77000000002</v>
      </c>
      <c r="I104" s="20"/>
    </row>
    <row r="105" spans="1:10" ht="20.100000000000001" customHeight="1" x14ac:dyDescent="0.25">
      <c r="A105" s="74" t="s">
        <v>64</v>
      </c>
      <c r="B105" s="75"/>
      <c r="C105" s="75"/>
      <c r="D105" s="75"/>
      <c r="E105" s="76"/>
      <c r="F105" s="10">
        <v>0</v>
      </c>
      <c r="I105" s="20"/>
    </row>
    <row r="106" spans="1:10" ht="20.100000000000001" customHeight="1" x14ac:dyDescent="0.25">
      <c r="A106" s="74" t="s">
        <v>75</v>
      </c>
      <c r="B106" s="75"/>
      <c r="C106" s="75"/>
      <c r="D106" s="75"/>
      <c r="E106" s="76"/>
      <c r="F106" s="10">
        <f>F104-F105</f>
        <v>193748.77000000002</v>
      </c>
      <c r="I106" s="20"/>
      <c r="J106" s="34"/>
    </row>
    <row r="107" spans="1:10" x14ac:dyDescent="0.25">
      <c r="I107" s="20"/>
    </row>
    <row r="108" spans="1:10" x14ac:dyDescent="0.25">
      <c r="I108" s="34"/>
    </row>
    <row r="109" spans="1:10" ht="15" customHeight="1" x14ac:dyDescent="0.25">
      <c r="A109" s="83" t="s">
        <v>86</v>
      </c>
      <c r="B109" s="83"/>
      <c r="C109" s="83"/>
      <c r="D109" s="83"/>
      <c r="E109" s="83"/>
      <c r="F109" s="83"/>
      <c r="I109" s="21"/>
    </row>
    <row r="110" spans="1:10" ht="30" customHeight="1" x14ac:dyDescent="0.25">
      <c r="A110" s="83"/>
      <c r="B110" s="83"/>
      <c r="C110" s="83"/>
      <c r="D110" s="83"/>
      <c r="E110" s="83"/>
      <c r="F110" s="83"/>
    </row>
    <row r="111" spans="1:10" x14ac:dyDescent="0.25">
      <c r="I111" s="21"/>
    </row>
    <row r="112" spans="1:10" x14ac:dyDescent="0.25">
      <c r="A112" t="s">
        <v>150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97</v>
      </c>
      <c r="C117" s="17" t="s">
        <v>98</v>
      </c>
      <c r="I117" s="21"/>
    </row>
    <row r="118" spans="1:9" x14ac:dyDescent="0.25">
      <c r="A118" s="17" t="s">
        <v>7</v>
      </c>
      <c r="C118" s="17" t="s">
        <v>99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47"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:F1"/>
    <mergeCell ref="A3:F3"/>
    <mergeCell ref="A4:F4"/>
    <mergeCell ref="B14:F14"/>
    <mergeCell ref="C18:D18"/>
    <mergeCell ref="E18:F18"/>
    <mergeCell ref="A6:F6"/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61"/>
  <sheetViews>
    <sheetView topLeftCell="A55" zoomScaleNormal="100" workbookViewId="0">
      <selection activeCell="C51" sqref="C51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9" t="s">
        <v>85</v>
      </c>
      <c r="B1" s="59"/>
      <c r="C1" s="59"/>
      <c r="D1" s="59"/>
      <c r="E1" s="59"/>
      <c r="F1" s="59"/>
      <c r="G1" s="90"/>
      <c r="H1" s="5"/>
    </row>
    <row r="2" spans="1:8" x14ac:dyDescent="0.25">
      <c r="A2" s="59" t="s">
        <v>8</v>
      </c>
      <c r="B2" s="59"/>
      <c r="C2" s="59"/>
      <c r="D2" s="59"/>
      <c r="E2" s="59"/>
      <c r="F2" s="59"/>
      <c r="G2" s="90"/>
      <c r="H2" s="5"/>
    </row>
    <row r="3" spans="1:8" x14ac:dyDescent="0.25">
      <c r="A3" s="59" t="s">
        <v>0</v>
      </c>
      <c r="B3" s="59"/>
      <c r="C3" s="59"/>
      <c r="D3" s="59"/>
      <c r="E3" s="59"/>
      <c r="F3" s="59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45961</v>
      </c>
      <c r="B9" s="52" t="s">
        <v>102</v>
      </c>
      <c r="C9" s="25">
        <v>45900</v>
      </c>
      <c r="D9" s="5"/>
      <c r="E9" s="27" t="s">
        <v>103</v>
      </c>
      <c r="F9" s="27" t="s">
        <v>20</v>
      </c>
      <c r="G9" s="49">
        <v>660.85</v>
      </c>
      <c r="H9" s="5">
        <v>391066</v>
      </c>
    </row>
    <row r="10" spans="1:8" ht="23.25" customHeight="1" x14ac:dyDescent="0.25">
      <c r="A10" s="25">
        <v>45961</v>
      </c>
      <c r="B10" s="52" t="s">
        <v>102</v>
      </c>
      <c r="C10" s="5" t="s">
        <v>104</v>
      </c>
      <c r="D10" s="5"/>
      <c r="E10" s="27" t="s">
        <v>103</v>
      </c>
      <c r="F10" s="27" t="s">
        <v>20</v>
      </c>
      <c r="G10" s="49">
        <v>120.88</v>
      </c>
      <c r="H10" s="5">
        <v>391066</v>
      </c>
    </row>
    <row r="11" spans="1:8" ht="23.25" customHeight="1" x14ac:dyDescent="0.25">
      <c r="A11" s="25">
        <v>45961</v>
      </c>
      <c r="B11" s="52" t="s">
        <v>102</v>
      </c>
      <c r="C11" s="5" t="s">
        <v>105</v>
      </c>
      <c r="D11" s="5"/>
      <c r="E11" s="27" t="s">
        <v>103</v>
      </c>
      <c r="F11" s="27" t="s">
        <v>20</v>
      </c>
      <c r="G11" s="49">
        <v>660.85</v>
      </c>
      <c r="H11" s="5">
        <v>391066</v>
      </c>
    </row>
    <row r="12" spans="1:8" ht="23.25" customHeight="1" x14ac:dyDescent="0.25">
      <c r="A12" s="25">
        <v>45961</v>
      </c>
      <c r="B12" s="52" t="s">
        <v>102</v>
      </c>
      <c r="C12" s="5" t="s">
        <v>106</v>
      </c>
      <c r="D12" s="5"/>
      <c r="E12" s="27" t="s">
        <v>103</v>
      </c>
      <c r="F12" s="27" t="s">
        <v>20</v>
      </c>
      <c r="G12" s="49">
        <v>660.85</v>
      </c>
      <c r="H12" s="5">
        <v>391066</v>
      </c>
    </row>
    <row r="13" spans="1:8" ht="23.25" customHeight="1" x14ac:dyDescent="0.25">
      <c r="A13" s="25">
        <v>45961</v>
      </c>
      <c r="B13" s="52" t="s">
        <v>102</v>
      </c>
      <c r="C13" s="5" t="s">
        <v>107</v>
      </c>
      <c r="D13" s="5"/>
      <c r="E13" s="27" t="s">
        <v>103</v>
      </c>
      <c r="F13" s="27" t="s">
        <v>20</v>
      </c>
      <c r="G13" s="49">
        <v>660.85</v>
      </c>
      <c r="H13" s="5">
        <v>391066</v>
      </c>
    </row>
    <row r="14" spans="1:8" ht="23.25" customHeight="1" x14ac:dyDescent="0.25">
      <c r="A14" s="25">
        <v>45961</v>
      </c>
      <c r="B14" s="52" t="s">
        <v>102</v>
      </c>
      <c r="C14" s="5" t="s">
        <v>108</v>
      </c>
      <c r="D14" s="5"/>
      <c r="E14" s="27" t="s">
        <v>103</v>
      </c>
      <c r="F14" s="27" t="s">
        <v>20</v>
      </c>
      <c r="G14" s="49">
        <v>660.85</v>
      </c>
      <c r="H14" s="5">
        <v>391066</v>
      </c>
    </row>
    <row r="15" spans="1:8" ht="23.25" customHeight="1" x14ac:dyDescent="0.25">
      <c r="A15" s="25">
        <v>45961</v>
      </c>
      <c r="B15" s="52" t="s">
        <v>102</v>
      </c>
      <c r="C15" s="5" t="s">
        <v>109</v>
      </c>
      <c r="D15" s="5"/>
      <c r="E15" s="27" t="s">
        <v>103</v>
      </c>
      <c r="F15" s="27" t="s">
        <v>20</v>
      </c>
      <c r="G15" s="49">
        <v>660.85</v>
      </c>
      <c r="H15" s="5">
        <v>391066</v>
      </c>
    </row>
    <row r="16" spans="1:8" ht="23.25" customHeight="1" x14ac:dyDescent="0.25">
      <c r="A16" s="25">
        <v>45961</v>
      </c>
      <c r="B16" s="52" t="s">
        <v>102</v>
      </c>
      <c r="C16" s="5" t="s">
        <v>110</v>
      </c>
      <c r="D16" s="5"/>
      <c r="E16" s="27" t="s">
        <v>103</v>
      </c>
      <c r="F16" s="27" t="s">
        <v>20</v>
      </c>
      <c r="G16" s="49">
        <v>660.85</v>
      </c>
      <c r="H16" s="5">
        <v>391066</v>
      </c>
    </row>
    <row r="17" spans="1:8" ht="23.25" customHeight="1" x14ac:dyDescent="0.25">
      <c r="A17" s="25">
        <v>45961</v>
      </c>
      <c r="B17" s="52" t="s">
        <v>102</v>
      </c>
      <c r="C17" s="5" t="s">
        <v>111</v>
      </c>
      <c r="D17" s="5"/>
      <c r="E17" s="27" t="s">
        <v>103</v>
      </c>
      <c r="F17" s="27" t="s">
        <v>20</v>
      </c>
      <c r="G17" s="49">
        <v>660.85</v>
      </c>
      <c r="H17" s="5">
        <v>391066</v>
      </c>
    </row>
    <row r="18" spans="1:8" ht="23.25" customHeight="1" x14ac:dyDescent="0.25">
      <c r="A18" s="25">
        <v>45961</v>
      </c>
      <c r="B18" s="52" t="s">
        <v>102</v>
      </c>
      <c r="C18" s="5" t="s">
        <v>112</v>
      </c>
      <c r="D18" s="5"/>
      <c r="E18" s="27" t="s">
        <v>103</v>
      </c>
      <c r="F18" s="27" t="s">
        <v>20</v>
      </c>
      <c r="G18" s="49">
        <v>660.85</v>
      </c>
      <c r="H18" s="5">
        <v>391066</v>
      </c>
    </row>
    <row r="19" spans="1:8" ht="23.25" customHeight="1" x14ac:dyDescent="0.25">
      <c r="A19" s="25">
        <v>45961</v>
      </c>
      <c r="B19" s="52" t="s">
        <v>102</v>
      </c>
      <c r="C19" s="5" t="s">
        <v>113</v>
      </c>
      <c r="D19" s="5"/>
      <c r="E19" s="27" t="s">
        <v>103</v>
      </c>
      <c r="F19" s="27" t="s">
        <v>20</v>
      </c>
      <c r="G19" s="49">
        <v>660.85</v>
      </c>
      <c r="H19" s="5">
        <v>391066</v>
      </c>
    </row>
    <row r="20" spans="1:8" ht="23.25" customHeight="1" x14ac:dyDescent="0.25">
      <c r="A20" s="25">
        <v>45961</v>
      </c>
      <c r="B20" s="52" t="s">
        <v>102</v>
      </c>
      <c r="C20" s="5" t="s">
        <v>114</v>
      </c>
      <c r="D20" s="5"/>
      <c r="E20" s="27" t="s">
        <v>103</v>
      </c>
      <c r="F20" s="27" t="s">
        <v>20</v>
      </c>
      <c r="G20" s="49">
        <v>660.85</v>
      </c>
      <c r="H20" s="5">
        <v>391066</v>
      </c>
    </row>
    <row r="21" spans="1:8" ht="23.25" customHeight="1" x14ac:dyDescent="0.25">
      <c r="A21" s="25">
        <v>45961</v>
      </c>
      <c r="B21" s="52" t="s">
        <v>102</v>
      </c>
      <c r="C21" s="5" t="s">
        <v>115</v>
      </c>
      <c r="D21" s="5"/>
      <c r="E21" s="27" t="s">
        <v>103</v>
      </c>
      <c r="F21" s="27" t="s">
        <v>20</v>
      </c>
      <c r="G21" s="49">
        <v>660.85</v>
      </c>
      <c r="H21" s="5">
        <v>391066</v>
      </c>
    </row>
    <row r="22" spans="1:8" ht="23.25" customHeight="1" x14ac:dyDescent="0.25">
      <c r="A22" s="25">
        <v>45961</v>
      </c>
      <c r="B22" s="52" t="s">
        <v>102</v>
      </c>
      <c r="C22" s="5" t="s">
        <v>116</v>
      </c>
      <c r="D22" s="5"/>
      <c r="E22" s="27" t="s">
        <v>103</v>
      </c>
      <c r="F22" s="27" t="s">
        <v>20</v>
      </c>
      <c r="G22" s="49">
        <v>660.85</v>
      </c>
      <c r="H22" s="5">
        <v>391066</v>
      </c>
    </row>
    <row r="23" spans="1:8" ht="23.25" customHeight="1" x14ac:dyDescent="0.25">
      <c r="A23" s="25">
        <v>45961</v>
      </c>
      <c r="B23" s="52" t="s">
        <v>102</v>
      </c>
      <c r="C23" s="5" t="s">
        <v>117</v>
      </c>
      <c r="D23" s="5"/>
      <c r="E23" s="27" t="s">
        <v>103</v>
      </c>
      <c r="F23" s="27" t="s">
        <v>20</v>
      </c>
      <c r="G23" s="49">
        <v>660.85</v>
      </c>
      <c r="H23" s="5">
        <v>391066</v>
      </c>
    </row>
    <row r="24" spans="1:8" ht="23.25" customHeight="1" x14ac:dyDescent="0.25">
      <c r="A24" s="25">
        <v>45961</v>
      </c>
      <c r="B24" s="52" t="s">
        <v>102</v>
      </c>
      <c r="C24" s="5" t="s">
        <v>118</v>
      </c>
      <c r="D24" s="5"/>
      <c r="E24" s="27" t="s">
        <v>103</v>
      </c>
      <c r="F24" s="27" t="s">
        <v>20</v>
      </c>
      <c r="G24" s="49">
        <v>660.85</v>
      </c>
      <c r="H24" s="5">
        <v>391066</v>
      </c>
    </row>
    <row r="25" spans="1:8" ht="23.25" customHeight="1" x14ac:dyDescent="0.25">
      <c r="A25" s="25">
        <v>45961</v>
      </c>
      <c r="B25" s="52" t="s">
        <v>102</v>
      </c>
      <c r="C25" s="5" t="s">
        <v>119</v>
      </c>
      <c r="D25" s="5"/>
      <c r="E25" s="27" t="s">
        <v>103</v>
      </c>
      <c r="F25" s="27" t="s">
        <v>20</v>
      </c>
      <c r="G25" s="49">
        <v>660.85</v>
      </c>
      <c r="H25" s="5">
        <v>391066</v>
      </c>
    </row>
    <row r="26" spans="1:8" ht="23.25" customHeight="1" x14ac:dyDescent="0.25">
      <c r="A26" s="25">
        <v>45961</v>
      </c>
      <c r="B26" s="52" t="s">
        <v>102</v>
      </c>
      <c r="C26" s="53" t="s">
        <v>145</v>
      </c>
      <c r="D26" s="5"/>
      <c r="E26" s="27" t="s">
        <v>103</v>
      </c>
      <c r="F26" s="27" t="s">
        <v>20</v>
      </c>
      <c r="G26" s="49">
        <v>660.85</v>
      </c>
      <c r="H26" s="5">
        <v>391066</v>
      </c>
    </row>
    <row r="27" spans="1:8" ht="23.25" customHeight="1" x14ac:dyDescent="0.25">
      <c r="A27" s="25">
        <v>45961</v>
      </c>
      <c r="B27" s="52" t="s">
        <v>102</v>
      </c>
      <c r="C27" s="5" t="s">
        <v>120</v>
      </c>
      <c r="D27" s="5"/>
      <c r="E27" s="27" t="s">
        <v>103</v>
      </c>
      <c r="F27" s="27" t="s">
        <v>20</v>
      </c>
      <c r="G27" s="49">
        <v>660.85</v>
      </c>
      <c r="H27" s="5">
        <v>391066</v>
      </c>
    </row>
    <row r="28" spans="1:8" ht="23.25" customHeight="1" x14ac:dyDescent="0.25">
      <c r="A28" s="25">
        <v>45961</v>
      </c>
      <c r="B28" s="52" t="s">
        <v>102</v>
      </c>
      <c r="C28" s="5" t="s">
        <v>121</v>
      </c>
      <c r="D28" s="5"/>
      <c r="E28" s="27" t="s">
        <v>103</v>
      </c>
      <c r="F28" s="27" t="s">
        <v>20</v>
      </c>
      <c r="G28" s="49">
        <v>660.85</v>
      </c>
      <c r="H28" s="5">
        <v>391066</v>
      </c>
    </row>
    <row r="29" spans="1:8" ht="23.25" customHeight="1" x14ac:dyDescent="0.25">
      <c r="A29" s="25">
        <v>45961</v>
      </c>
      <c r="B29" s="52" t="s">
        <v>102</v>
      </c>
      <c r="C29" s="5" t="s">
        <v>122</v>
      </c>
      <c r="D29" s="5"/>
      <c r="E29" s="27" t="s">
        <v>103</v>
      </c>
      <c r="F29" s="27" t="s">
        <v>20</v>
      </c>
      <c r="G29" s="49">
        <v>660.85</v>
      </c>
      <c r="H29" s="5">
        <v>391066</v>
      </c>
    </row>
    <row r="30" spans="1:8" ht="23.25" customHeight="1" x14ac:dyDescent="0.25">
      <c r="A30" s="25">
        <v>45961</v>
      </c>
      <c r="B30" s="52" t="s">
        <v>102</v>
      </c>
      <c r="C30" s="5" t="s">
        <v>123</v>
      </c>
      <c r="D30" s="5"/>
      <c r="E30" s="28" t="s">
        <v>103</v>
      </c>
      <c r="F30" s="27" t="s">
        <v>20</v>
      </c>
      <c r="G30" s="49">
        <v>660.85</v>
      </c>
      <c r="H30" s="5">
        <v>391066</v>
      </c>
    </row>
    <row r="31" spans="1:8" ht="23.25" customHeight="1" x14ac:dyDescent="0.25">
      <c r="A31" s="25">
        <v>45961</v>
      </c>
      <c r="B31" s="52" t="s">
        <v>102</v>
      </c>
      <c r="C31" s="53" t="s">
        <v>124</v>
      </c>
      <c r="D31" s="5"/>
      <c r="E31" s="28" t="s">
        <v>103</v>
      </c>
      <c r="F31" s="27" t="s">
        <v>20</v>
      </c>
      <c r="G31" s="49">
        <v>660.85</v>
      </c>
      <c r="H31" s="5">
        <v>391066</v>
      </c>
    </row>
    <row r="32" spans="1:8" ht="23.25" customHeight="1" x14ac:dyDescent="0.25">
      <c r="A32" s="25">
        <v>45961</v>
      </c>
      <c r="B32" s="52" t="s">
        <v>102</v>
      </c>
      <c r="C32" s="53" t="s">
        <v>125</v>
      </c>
      <c r="D32" s="5"/>
      <c r="E32" s="28" t="s">
        <v>103</v>
      </c>
      <c r="F32" s="27" t="s">
        <v>20</v>
      </c>
      <c r="G32" s="49">
        <v>660.85</v>
      </c>
      <c r="H32" s="5">
        <v>391066</v>
      </c>
    </row>
    <row r="33" spans="1:8" ht="23.25" customHeight="1" x14ac:dyDescent="0.25">
      <c r="A33" s="25">
        <v>45961</v>
      </c>
      <c r="B33" s="52" t="s">
        <v>102</v>
      </c>
      <c r="C33" s="5" t="s">
        <v>126</v>
      </c>
      <c r="D33" s="5"/>
      <c r="E33" s="28" t="s">
        <v>103</v>
      </c>
      <c r="F33" s="27" t="s">
        <v>20</v>
      </c>
      <c r="G33" s="49">
        <v>660.85</v>
      </c>
      <c r="H33" s="5">
        <v>391066</v>
      </c>
    </row>
    <row r="34" spans="1:8" ht="23.25" customHeight="1" x14ac:dyDescent="0.25">
      <c r="A34" s="25">
        <v>45961</v>
      </c>
      <c r="B34" s="52" t="s">
        <v>102</v>
      </c>
      <c r="C34" s="53" t="s">
        <v>127</v>
      </c>
      <c r="D34" s="53"/>
      <c r="E34" s="28" t="s">
        <v>103</v>
      </c>
      <c r="F34" s="27" t="s">
        <v>20</v>
      </c>
      <c r="G34" s="49">
        <v>660.85</v>
      </c>
      <c r="H34" s="5">
        <v>391066</v>
      </c>
    </row>
    <row r="35" spans="1:8" ht="23.25" customHeight="1" x14ac:dyDescent="0.25">
      <c r="A35" s="25">
        <v>45961</v>
      </c>
      <c r="B35" s="42" t="s">
        <v>102</v>
      </c>
      <c r="C35" s="5" t="s">
        <v>128</v>
      </c>
      <c r="D35" s="53"/>
      <c r="E35" s="28" t="s">
        <v>103</v>
      </c>
      <c r="F35" s="27" t="s">
        <v>20</v>
      </c>
      <c r="G35" s="49">
        <v>660.85</v>
      </c>
      <c r="H35" s="5">
        <v>391066</v>
      </c>
    </row>
    <row r="36" spans="1:8" ht="23.25" customHeight="1" x14ac:dyDescent="0.25">
      <c r="A36" s="25">
        <v>45961</v>
      </c>
      <c r="B36" s="52" t="s">
        <v>102</v>
      </c>
      <c r="C36" s="5" t="s">
        <v>129</v>
      </c>
      <c r="D36" s="5"/>
      <c r="E36" s="28" t="s">
        <v>103</v>
      </c>
      <c r="F36" s="27" t="s">
        <v>20</v>
      </c>
      <c r="G36" s="49">
        <v>660.85</v>
      </c>
      <c r="H36" s="5">
        <v>391066</v>
      </c>
    </row>
    <row r="37" spans="1:8" ht="23.25" customHeight="1" x14ac:dyDescent="0.25">
      <c r="A37" s="25">
        <v>45961</v>
      </c>
      <c r="B37" s="52" t="s">
        <v>102</v>
      </c>
      <c r="C37" s="5" t="s">
        <v>130</v>
      </c>
      <c r="D37" s="5"/>
      <c r="E37" s="28" t="s">
        <v>103</v>
      </c>
      <c r="F37" s="27" t="s">
        <v>20</v>
      </c>
      <c r="G37" s="49">
        <v>660.85</v>
      </c>
      <c r="H37" s="5">
        <v>391066</v>
      </c>
    </row>
    <row r="38" spans="1:8" ht="23.25" customHeight="1" x14ac:dyDescent="0.25">
      <c r="A38" s="25">
        <v>45961</v>
      </c>
      <c r="B38" s="52" t="s">
        <v>102</v>
      </c>
      <c r="C38" s="5" t="s">
        <v>131</v>
      </c>
      <c r="D38" s="5"/>
      <c r="E38" s="28" t="s">
        <v>103</v>
      </c>
      <c r="F38" s="27" t="s">
        <v>20</v>
      </c>
      <c r="G38" s="49">
        <v>660.85</v>
      </c>
      <c r="H38" s="5">
        <v>391066</v>
      </c>
    </row>
    <row r="39" spans="1:8" ht="23.25" customHeight="1" x14ac:dyDescent="0.25">
      <c r="A39" s="25">
        <v>45961</v>
      </c>
      <c r="B39" s="52" t="s">
        <v>102</v>
      </c>
      <c r="C39" s="5" t="s">
        <v>132</v>
      </c>
      <c r="D39" s="5"/>
      <c r="E39" s="28" t="s">
        <v>103</v>
      </c>
      <c r="F39" s="27" t="s">
        <v>20</v>
      </c>
      <c r="G39" s="49">
        <v>660.85</v>
      </c>
      <c r="H39" s="5">
        <v>391066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19946.379999999997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45961</v>
      </c>
      <c r="B42" s="42" t="s">
        <v>102</v>
      </c>
      <c r="C42" s="5" t="s">
        <v>133</v>
      </c>
      <c r="D42" s="5"/>
      <c r="E42" s="28" t="s">
        <v>103</v>
      </c>
      <c r="F42" s="27" t="s">
        <v>20</v>
      </c>
      <c r="G42" s="49">
        <v>660.85</v>
      </c>
      <c r="H42" s="5">
        <v>391066</v>
      </c>
    </row>
    <row r="43" spans="1:8" ht="23.25" customHeight="1" x14ac:dyDescent="0.25">
      <c r="A43" s="25">
        <v>45961</v>
      </c>
      <c r="B43" s="42" t="s">
        <v>102</v>
      </c>
      <c r="C43" s="5" t="s">
        <v>134</v>
      </c>
      <c r="D43" s="5"/>
      <c r="E43" s="28" t="s">
        <v>103</v>
      </c>
      <c r="F43" s="27" t="s">
        <v>20</v>
      </c>
      <c r="G43" s="49">
        <v>660.85</v>
      </c>
      <c r="H43" s="5">
        <v>391066</v>
      </c>
    </row>
    <row r="44" spans="1:8" ht="23.25" customHeight="1" x14ac:dyDescent="0.25">
      <c r="A44" s="25">
        <v>45961</v>
      </c>
      <c r="B44" s="42" t="s">
        <v>102</v>
      </c>
      <c r="C44" s="5" t="s">
        <v>135</v>
      </c>
      <c r="D44" s="5"/>
      <c r="E44" s="28" t="s">
        <v>103</v>
      </c>
      <c r="F44" s="27" t="s">
        <v>20</v>
      </c>
      <c r="G44" s="49">
        <v>660.85</v>
      </c>
      <c r="H44" s="5">
        <v>391066</v>
      </c>
    </row>
    <row r="45" spans="1:8" ht="23.25" customHeight="1" x14ac:dyDescent="0.25">
      <c r="A45" s="25">
        <v>45961</v>
      </c>
      <c r="B45" s="42" t="s">
        <v>102</v>
      </c>
      <c r="C45" s="5" t="s">
        <v>136</v>
      </c>
      <c r="D45" s="5"/>
      <c r="E45" s="28" t="s">
        <v>103</v>
      </c>
      <c r="F45" s="27" t="s">
        <v>20</v>
      </c>
      <c r="G45" s="49">
        <v>660.85</v>
      </c>
      <c r="H45" s="5">
        <v>391066</v>
      </c>
    </row>
    <row r="46" spans="1:8" ht="23.25" customHeight="1" x14ac:dyDescent="0.25">
      <c r="A46" s="25">
        <v>45961</v>
      </c>
      <c r="B46" s="42" t="s">
        <v>102</v>
      </c>
      <c r="C46" s="5" t="s">
        <v>137</v>
      </c>
      <c r="D46" s="5"/>
      <c r="E46" s="28" t="s">
        <v>103</v>
      </c>
      <c r="F46" s="27" t="s">
        <v>20</v>
      </c>
      <c r="G46" s="49">
        <v>660.85</v>
      </c>
      <c r="H46" s="5">
        <v>391066</v>
      </c>
    </row>
    <row r="47" spans="1:8" ht="23.25" customHeight="1" x14ac:dyDescent="0.25">
      <c r="A47" s="25">
        <v>45961</v>
      </c>
      <c r="B47" s="42" t="s">
        <v>102</v>
      </c>
      <c r="C47" s="5" t="s">
        <v>138</v>
      </c>
      <c r="D47" s="5"/>
      <c r="E47" s="28" t="s">
        <v>103</v>
      </c>
      <c r="F47" s="27" t="s">
        <v>20</v>
      </c>
      <c r="G47" s="49">
        <v>660.85</v>
      </c>
      <c r="H47" s="5">
        <v>391066</v>
      </c>
    </row>
    <row r="48" spans="1:8" ht="23.25" customHeight="1" x14ac:dyDescent="0.25">
      <c r="A48" s="25">
        <v>45961</v>
      </c>
      <c r="B48" s="42" t="s">
        <v>102</v>
      </c>
      <c r="C48" s="5" t="s">
        <v>139</v>
      </c>
      <c r="D48" s="5"/>
      <c r="E48" s="28" t="s">
        <v>103</v>
      </c>
      <c r="F48" s="27" t="s">
        <v>20</v>
      </c>
      <c r="G48" s="49">
        <v>660.85</v>
      </c>
      <c r="H48" s="5">
        <v>391066</v>
      </c>
    </row>
    <row r="49" spans="1:8" ht="23.25" customHeight="1" x14ac:dyDescent="0.25">
      <c r="A49" s="25">
        <v>45961</v>
      </c>
      <c r="B49" s="42" t="s">
        <v>102</v>
      </c>
      <c r="C49" s="5" t="s">
        <v>146</v>
      </c>
      <c r="D49" s="5"/>
      <c r="E49" s="28" t="s">
        <v>103</v>
      </c>
      <c r="F49" s="27" t="s">
        <v>20</v>
      </c>
      <c r="G49" s="49">
        <v>660.85</v>
      </c>
      <c r="H49" s="5">
        <v>391066</v>
      </c>
    </row>
    <row r="50" spans="1:8" ht="23.25" customHeight="1" x14ac:dyDescent="0.25">
      <c r="A50" s="25">
        <v>45961</v>
      </c>
      <c r="B50" s="42" t="s">
        <v>102</v>
      </c>
      <c r="C50" s="5" t="s">
        <v>140</v>
      </c>
      <c r="D50" s="5"/>
      <c r="E50" s="28" t="s">
        <v>103</v>
      </c>
      <c r="F50" s="27" t="s">
        <v>20</v>
      </c>
      <c r="G50" s="49">
        <v>660.85</v>
      </c>
      <c r="H50" s="5">
        <v>391066</v>
      </c>
    </row>
    <row r="51" spans="1:8" ht="23.25" customHeight="1" x14ac:dyDescent="0.25">
      <c r="A51" s="25">
        <v>45961</v>
      </c>
      <c r="B51" s="42" t="s">
        <v>102</v>
      </c>
      <c r="C51" s="5" t="s">
        <v>141</v>
      </c>
      <c r="D51" s="5"/>
      <c r="E51" s="28" t="s">
        <v>103</v>
      </c>
      <c r="F51" s="27" t="s">
        <v>20</v>
      </c>
      <c r="G51" s="49">
        <v>660.85</v>
      </c>
      <c r="H51" s="5">
        <v>391066</v>
      </c>
    </row>
    <row r="52" spans="1:8" ht="23.25" customHeight="1" x14ac:dyDescent="0.25">
      <c r="A52" s="25">
        <v>45961</v>
      </c>
      <c r="B52" s="42" t="s">
        <v>102</v>
      </c>
      <c r="C52" s="5" t="s">
        <v>142</v>
      </c>
      <c r="D52" s="5"/>
      <c r="E52" s="28" t="s">
        <v>103</v>
      </c>
      <c r="F52" s="27" t="s">
        <v>20</v>
      </c>
      <c r="G52" s="49">
        <v>660.85</v>
      </c>
      <c r="H52" s="5">
        <v>391066</v>
      </c>
    </row>
    <row r="53" spans="1:8" ht="23.25" customHeight="1" x14ac:dyDescent="0.25">
      <c r="A53" s="25">
        <v>45961</v>
      </c>
      <c r="B53" s="42" t="s">
        <v>102</v>
      </c>
      <c r="C53" s="5" t="s">
        <v>143</v>
      </c>
      <c r="D53" s="5"/>
      <c r="E53" s="28" t="s">
        <v>103</v>
      </c>
      <c r="F53" s="27" t="s">
        <v>20</v>
      </c>
      <c r="G53" s="49">
        <v>660.85</v>
      </c>
      <c r="H53" s="5">
        <v>391066</v>
      </c>
    </row>
    <row r="54" spans="1:8" ht="23.25" customHeight="1" x14ac:dyDescent="0.25">
      <c r="A54" s="25">
        <v>45961</v>
      </c>
      <c r="B54" s="42" t="s">
        <v>102</v>
      </c>
      <c r="C54" s="5" t="s">
        <v>147</v>
      </c>
      <c r="D54" s="5"/>
      <c r="E54" s="28" t="s">
        <v>103</v>
      </c>
      <c r="F54" s="27" t="s">
        <v>20</v>
      </c>
      <c r="G54" s="49">
        <v>1265.4000000000001</v>
      </c>
      <c r="H54" s="5">
        <v>391070</v>
      </c>
    </row>
    <row r="55" spans="1:8" ht="23.25" customHeight="1" x14ac:dyDescent="0.25">
      <c r="A55" s="25">
        <v>45961</v>
      </c>
      <c r="B55" s="42" t="s">
        <v>102</v>
      </c>
      <c r="C55" s="5" t="s">
        <v>148</v>
      </c>
      <c r="D55" s="5"/>
      <c r="E55" s="28" t="s">
        <v>103</v>
      </c>
      <c r="F55" s="27" t="s">
        <v>20</v>
      </c>
      <c r="G55" s="49">
        <v>660.85</v>
      </c>
      <c r="H55" s="5">
        <v>391070</v>
      </c>
    </row>
    <row r="56" spans="1:8" ht="18.75" customHeight="1" x14ac:dyDescent="0.25">
      <c r="A56" s="25">
        <v>45975</v>
      </c>
      <c r="B56" s="42" t="s">
        <v>70</v>
      </c>
      <c r="C56" s="5" t="s">
        <v>92</v>
      </c>
      <c r="D56" s="5"/>
      <c r="E56" s="28" t="s">
        <v>93</v>
      </c>
      <c r="F56" s="27" t="s">
        <v>94</v>
      </c>
      <c r="G56" s="49">
        <v>168.5</v>
      </c>
      <c r="H56" s="5">
        <v>31125</v>
      </c>
    </row>
    <row r="57" spans="1:8" ht="24.75" customHeight="1" x14ac:dyDescent="0.25">
      <c r="A57" s="37"/>
      <c r="B57" s="30"/>
      <c r="C57" s="31"/>
      <c r="D57" s="31"/>
      <c r="E57" s="32"/>
      <c r="F57" s="32"/>
      <c r="G57" s="46">
        <f>SUM(G40:G56)</f>
        <v>29971.32999999998</v>
      </c>
      <c r="H57" s="5"/>
    </row>
    <row r="59" spans="1:8" ht="15" x14ac:dyDescent="0.25">
      <c r="G59" s="56"/>
    </row>
    <row r="60" spans="1:8" x14ac:dyDescent="0.25">
      <c r="F60" s="91"/>
      <c r="G60" s="91"/>
    </row>
    <row r="61" spans="1:8" x14ac:dyDescent="0.25">
      <c r="F61" s="91"/>
      <c r="G61" s="91"/>
    </row>
  </sheetData>
  <autoFilter ref="A8:H57" xr:uid="{6FA2359B-22A2-4066-AD96-15F348A26127}"/>
  <mergeCells count="9">
    <mergeCell ref="A7:G7"/>
    <mergeCell ref="F60:G60"/>
    <mergeCell ref="F61:G61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zoomScaleNormal="100" workbookViewId="0">
      <selection activeCell="A9" sqref="A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9" t="s">
        <v>85</v>
      </c>
      <c r="B1" s="59"/>
      <c r="C1" s="59"/>
      <c r="D1" s="59"/>
      <c r="E1" s="59"/>
      <c r="F1" s="59"/>
      <c r="G1" s="90"/>
      <c r="H1" s="5"/>
    </row>
    <row r="2" spans="1:8" x14ac:dyDescent="0.25">
      <c r="A2" s="59" t="s">
        <v>8</v>
      </c>
      <c r="B2" s="59"/>
      <c r="C2" s="59"/>
      <c r="D2" s="59"/>
      <c r="E2" s="59"/>
      <c r="F2" s="59"/>
      <c r="G2" s="90"/>
      <c r="H2" s="5"/>
    </row>
    <row r="3" spans="1:8" x14ac:dyDescent="0.25">
      <c r="A3" s="59" t="s">
        <v>0</v>
      </c>
      <c r="B3" s="59"/>
      <c r="C3" s="59"/>
      <c r="D3" s="59"/>
      <c r="E3" s="59"/>
      <c r="F3" s="59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4.75" customHeight="1" x14ac:dyDescent="0.25">
      <c r="A9" s="25"/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0</v>
      </c>
      <c r="H9" s="5"/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0</v>
      </c>
      <c r="H10" s="5"/>
    </row>
    <row r="12" spans="1:8" ht="15" x14ac:dyDescent="0.25">
      <c r="G12" s="56"/>
    </row>
    <row r="13" spans="1:8" x14ac:dyDescent="0.25">
      <c r="F13" s="91"/>
      <c r="G13" s="91"/>
    </row>
    <row r="14" spans="1:8" x14ac:dyDescent="0.25">
      <c r="F14" s="91"/>
      <c r="G14" s="91"/>
    </row>
  </sheetData>
  <autoFilter ref="A8:H10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out</vt:lpstr>
      <vt:lpstr>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2025-12-03T13:15:49Z</cp:lastPrinted>
  <dcterms:created xsi:type="dcterms:W3CDTF">2015-02-24T11:41:13Z</dcterms:created>
  <dcterms:modified xsi:type="dcterms:W3CDTF">2025-12-11T18:39:50Z</dcterms:modified>
</cp:coreProperties>
</file>