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Diariamente\Prestações de Contas\PRESTAÇÃO DE CONTAS CESAP\2025\PRESTAÇÃO DE CONTAS\"/>
    </mc:Choice>
  </mc:AlternateContent>
  <xr:revisionPtr revIDLastSave="0" documentId="13_ncr:1_{382B6C8B-FD06-405F-B382-A8D798E0CB1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exo 17" sheetId="8" r:id="rId1"/>
    <sheet name="agosto" sheetId="13" r:id="rId2"/>
    <sheet name="xx" sheetId="14" r:id="rId3"/>
  </sheets>
  <definedNames>
    <definedName name="_xlnm._FilterDatabase" localSheetId="1" hidden="1">agosto!$A$8:$H$9</definedName>
    <definedName name="_xlnm._FilterDatabase" localSheetId="2" hidden="1">xx!$A$8:$H$8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8" l="1"/>
  <c r="G14" i="13"/>
  <c r="G10" i="14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<sst xmlns="http://schemas.openxmlformats.org/spreadsheetml/2006/main" count="168" uniqueCount="128">
  <si>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</si>
  <si>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</si>
  <si>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</si>
  <si>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</si>
  <si>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</si>
  <si>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</si>
  <si>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</si>
  <si>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</si>
  <si>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</si>
  <si>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</si>
  <si>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</si>
  <si>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</si>
  <si>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</si>
  <si>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</si>
  <si>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</si>
  <si>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</si>
  <si>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</si>
  <si>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</si>
  <si>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</si>
  <si>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</si>
  <si>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</si>
  <si>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</si>
  <si>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</si>
  <si>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</si>
  <si>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</si>
  <si>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</si>
  <si>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</si>
  <si>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</si>
  <si>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</si>
  <si>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</si>
  <si>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</si>
  <si>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</si>
  <si>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</si>
  <si>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</si>
  <si>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</si>
  <si>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</si>
  <si>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</si>
  <si>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</si>
  <si>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</si>
  <si>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</si>
  <si>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</si>
  <si>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</si>
  <si>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</si>
  <si>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</si>
  <si>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</si>
  <si>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</si>
  <si>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</si>
  <si>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</si>
  <si>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</si>
  <si>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</si>
  <si>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</si>
  <si>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</si>
  <si>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</si>
  <si>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</si>
  <si>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</si>
  <si>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</si>
  <si>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</si>
  <si>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</si>
  <si>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</si>
  <si>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</si>
  <si>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</si>
  <si>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</si>
  <si>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</si>
  <si>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</si>
  <si>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</si>
  <si>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</si>
  <si>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</si>
  <si>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</si>
  <si>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</si>
  <si>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</si>
  <si>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</si>
  <si>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</si>
  <si>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</si>
  <si>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</si>
  <si>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</si>
  <si>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</si>
  <si>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</si>
  <si>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</si>
  <si>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</si>
  <si>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</si>
  <si>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</si>
  <si>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</si>
  <si>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</si>
  <si>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</si>
  <si>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</si>
  <si>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</si>
  <si>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</si>
  <si>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</si>
  <si>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</si>
  <si>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</si>
  <si>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</si>
  <si>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</si>
  <si>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</si>
  <si>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</si>
  <si>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</si>
  <si>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</si>
  <si>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</si>
  <si>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</si>
  <si>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</si>
  <si>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</si>
  <si>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</si>
  <si>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</si>
  <si>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</si>
  <si>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</si>
  <si>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</si>
  <si>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</si>
  <si>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</si>
  <si>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</si>
  <si>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</si>
  <si>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</si>
  <si>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</si>
  <si>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</si>
  <si>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</si>
  <si>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</si>
  <si>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</si>
  <si>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Millena Souza da Silva</t>
  </si>
  <si>
    <t>ordenados</t>
  </si>
  <si>
    <t>recursos humanos (05)</t>
  </si>
  <si>
    <t>Thalita Guedes de Moraes Lourdes</t>
  </si>
  <si>
    <t>Vanusa Aparecida Colares Silva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</si>
  <si>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</si>
  <si>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</si>
  <si>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</si>
  <si>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</si>
  <si>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</si>
  <si>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Fernanda Gomes de Azevedo Rosa</t>
  </si>
  <si>
    <t>Guararema, 01 de outubro de 2025.</t>
  </si>
  <si>
    <t>Transf. Bancária nº 5418463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</si>
</sst>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4" fontId="23" fillId="0" borderId="1" xfId="0" applyNumberFormat="1" applyFont="1" applyBorder="1"/>
    <xf numFmtId="164" fontId="23" fillId="0" borderId="1" xfId="1" applyFont="1" applyFill="1" applyBorder="1"/>
    <xf numFmtId="164" fontId="14" fillId="0" borderId="0" xfId="1" applyFont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opLeftCell="A88" zoomScaleNormal="100" workbookViewId="0">
      <selection sqref="A1:F118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2" t="s">
        <v>112</v>
      </c>
      <c r="B1" s="62"/>
      <c r="C1" s="62"/>
      <c r="D1" s="62"/>
      <c r="E1" s="62"/>
      <c r="F1" s="62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2" t="s">
        <v>73</v>
      </c>
      <c r="B3" s="62"/>
      <c r="C3" s="62"/>
      <c r="D3" s="62"/>
      <c r="E3" s="62"/>
      <c r="F3" s="62"/>
    </row>
    <row r="4" spans="1:6" x14ac:dyDescent="0.25">
      <c r="A4" s="62" t="s">
        <v>0</v>
      </c>
      <c r="B4" s="62"/>
      <c r="C4" s="62"/>
      <c r="D4" s="62"/>
      <c r="E4" s="62"/>
      <c r="F4" s="62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2" t="s">
        <v>111</v>
      </c>
      <c r="B6" s="62"/>
      <c r="C6" s="62"/>
      <c r="D6" s="62"/>
      <c r="E6" s="62"/>
      <c r="F6" s="62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3" t="s">
        <v>110</v>
      </c>
      <c r="C14" s="63"/>
      <c r="D14" s="63"/>
      <c r="E14" s="63"/>
      <c r="F14" s="63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64" t="s">
        <v>28</v>
      </c>
      <c r="D18" s="65"/>
      <c r="E18" s="61" t="s">
        <v>29</v>
      </c>
      <c r="F18" s="61"/>
    </row>
    <row r="19" spans="1:9" x14ac:dyDescent="0.25">
      <c r="A19" s="5" t="s">
        <v>92</v>
      </c>
      <c r="B19" s="48">
        <v>43844</v>
      </c>
      <c r="C19" s="54" t="s">
        <v>93</v>
      </c>
      <c r="D19" s="54"/>
      <c r="E19" s="55">
        <v>3710326.08</v>
      </c>
      <c r="F19" s="55"/>
      <c r="I19" s="21"/>
    </row>
    <row r="20" spans="1:9" x14ac:dyDescent="0.25">
      <c r="A20" s="12" t="s">
        <v>94</v>
      </c>
      <c r="B20" s="48">
        <v>43915</v>
      </c>
      <c r="C20" s="53" t="s">
        <v>95</v>
      </c>
      <c r="D20" s="54"/>
      <c r="E20" s="55">
        <v>211280</v>
      </c>
      <c r="F20" s="55"/>
      <c r="I20" s="20"/>
    </row>
    <row r="21" spans="1:9" x14ac:dyDescent="0.25">
      <c r="A21" s="12" t="s">
        <v>96</v>
      </c>
      <c r="B21" s="48">
        <v>44209</v>
      </c>
      <c r="C21" s="53" t="s">
        <v>97</v>
      </c>
      <c r="D21" s="54"/>
      <c r="E21" s="55">
        <v>3834753.12</v>
      </c>
      <c r="F21" s="55"/>
      <c r="I21" s="20"/>
    </row>
    <row r="22" spans="1:9" x14ac:dyDescent="0.25">
      <c r="A22" s="12" t="s">
        <v>98</v>
      </c>
      <c r="B22" s="48">
        <v>44264</v>
      </c>
      <c r="C22" s="53" t="s">
        <v>97</v>
      </c>
      <c r="D22" s="54"/>
      <c r="E22" s="55">
        <v>99900</v>
      </c>
      <c r="F22" s="55"/>
      <c r="I22" s="20"/>
    </row>
    <row r="23" spans="1:9" x14ac:dyDescent="0.25">
      <c r="A23" s="12" t="s">
        <v>99</v>
      </c>
      <c r="B23" s="48">
        <v>44349</v>
      </c>
      <c r="C23" s="53" t="s">
        <v>97</v>
      </c>
      <c r="D23" s="54"/>
      <c r="E23" s="55">
        <v>198498.3</v>
      </c>
      <c r="F23" s="55"/>
      <c r="I23" s="20"/>
    </row>
    <row r="24" spans="1:9" x14ac:dyDescent="0.25">
      <c r="A24" s="12" t="s">
        <v>100</v>
      </c>
      <c r="B24" s="48">
        <v>44438</v>
      </c>
      <c r="C24" s="53" t="s">
        <v>97</v>
      </c>
      <c r="D24" s="54"/>
      <c r="E24" s="55">
        <v>220000</v>
      </c>
      <c r="F24" s="55"/>
      <c r="I24" s="20"/>
    </row>
    <row r="25" spans="1:9" x14ac:dyDescent="0.25">
      <c r="A25" s="12" t="s">
        <v>101</v>
      </c>
      <c r="B25" s="48">
        <v>44473</v>
      </c>
      <c r="C25" s="53" t="s">
        <v>97</v>
      </c>
      <c r="D25" s="54"/>
      <c r="E25" s="55">
        <v>57449.22</v>
      </c>
      <c r="F25" s="55"/>
      <c r="I25" s="20"/>
    </row>
    <row r="26" spans="1:9" x14ac:dyDescent="0.25">
      <c r="A26" s="12" t="s">
        <v>102</v>
      </c>
      <c r="B26" s="48">
        <v>44571</v>
      </c>
      <c r="C26" s="53" t="s">
        <v>103</v>
      </c>
      <c r="D26" s="54"/>
      <c r="E26" s="55">
        <v>4244903.6399999997</v>
      </c>
      <c r="F26" s="55"/>
      <c r="I26" s="20"/>
    </row>
    <row r="27" spans="1:9" x14ac:dyDescent="0.25">
      <c r="A27" s="12" t="s">
        <v>104</v>
      </c>
      <c r="B27" s="48">
        <v>44649</v>
      </c>
      <c r="C27" s="53" t="s">
        <v>103</v>
      </c>
      <c r="D27" s="54"/>
      <c r="E27" s="56">
        <v>400000</v>
      </c>
      <c r="F27" s="56"/>
      <c r="I27" s="20"/>
    </row>
    <row r="28" spans="1:9" x14ac:dyDescent="0.25">
      <c r="A28" s="12" t="s">
        <v>105</v>
      </c>
      <c r="B28" s="48">
        <v>44832</v>
      </c>
      <c r="C28" s="53" t="s">
        <v>103</v>
      </c>
      <c r="D28" s="54"/>
      <c r="E28" s="56">
        <v>100000</v>
      </c>
      <c r="F28" s="56"/>
      <c r="I28" s="20"/>
    </row>
    <row r="29" spans="1:9" x14ac:dyDescent="0.25">
      <c r="A29" s="12" t="s">
        <v>106</v>
      </c>
      <c r="B29" s="48">
        <v>44939</v>
      </c>
      <c r="C29" s="53" t="s">
        <v>107</v>
      </c>
      <c r="D29" s="54"/>
      <c r="E29" s="59">
        <v>4963646.5199999996</v>
      </c>
      <c r="F29" s="60"/>
      <c r="I29" s="20"/>
    </row>
    <row r="30" spans="1:9" x14ac:dyDescent="0.25">
      <c r="A30" s="12" t="s">
        <v>108</v>
      </c>
      <c r="B30" s="48">
        <v>45145</v>
      </c>
      <c r="C30" s="53" t="s">
        <v>107</v>
      </c>
      <c r="D30" s="54"/>
      <c r="E30" s="59">
        <v>479933.96</v>
      </c>
      <c r="F30" s="60"/>
      <c r="I30" s="20"/>
    </row>
    <row r="31" spans="1:9" x14ac:dyDescent="0.25">
      <c r="A31" s="12" t="s">
        <v>109</v>
      </c>
      <c r="B31" s="49">
        <v>45289</v>
      </c>
      <c r="C31" s="53" t="s">
        <v>107</v>
      </c>
      <c r="D31" s="54"/>
      <c r="E31" s="57"/>
      <c r="F31" s="58"/>
      <c r="I31" s="20"/>
    </row>
    <row r="32" spans="1:9" x14ac:dyDescent="0.25">
      <c r="A32" s="61" t="s">
        <v>70</v>
      </c>
      <c r="B32" s="61"/>
      <c r="C32" s="61"/>
      <c r="D32" s="61"/>
      <c r="E32" s="61"/>
      <c r="F32" s="61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6" t="s">
        <v>33</v>
      </c>
      <c r="E33" s="66"/>
      <c r="F33" s="18" t="s">
        <v>5</v>
      </c>
    </row>
    <row r="34" spans="1:11" ht="27" customHeight="1" x14ac:dyDescent="0.25">
      <c r="A34" s="93">
        <v>45929</v>
      </c>
      <c r="B34" s="35">
        <f>48662.18-42938.94</f>
        <v>5723.239999999998</v>
      </c>
      <c r="C34" s="93">
        <v>45929</v>
      </c>
      <c r="D34" s="94" t="s">
        <v>127</v>
      </c>
      <c r="E34" s="94"/>
      <c r="F34" s="35">
        <v>5723.24</v>
      </c>
      <c r="G34" s="41"/>
      <c r="H34" s="41"/>
      <c r="I34" s="41"/>
      <c r="J34" s="52"/>
    </row>
    <row r="35" spans="1:11" ht="27" customHeight="1" x14ac:dyDescent="0.25">
      <c r="A35" s="50"/>
      <c r="B35" s="51"/>
      <c r="C35" s="50"/>
      <c r="D35" s="67"/>
      <c r="E35" s="67"/>
      <c r="F35" s="51"/>
      <c r="G35" s="41"/>
      <c r="H35" s="41"/>
      <c r="I35" s="41"/>
      <c r="J35" s="52"/>
    </row>
    <row r="36" spans="1:11" x14ac:dyDescent="0.25">
      <c r="A36" s="70" t="s">
        <v>71</v>
      </c>
      <c r="B36" s="70"/>
      <c r="C36" s="70"/>
      <c r="D36" s="70"/>
      <c r="E36" s="70"/>
      <c r="F36" s="35">
        <v>43604.6</v>
      </c>
      <c r="J36" s="20"/>
      <c r="K36" s="20"/>
    </row>
    <row r="37" spans="1:11" x14ac:dyDescent="0.25">
      <c r="A37" s="70" t="s">
        <v>34</v>
      </c>
      <c r="B37" s="70"/>
      <c r="C37" s="70"/>
      <c r="D37" s="70"/>
      <c r="E37" s="70"/>
      <c r="F37" s="8">
        <f>SUM(F34:F35)</f>
        <v>5723.24</v>
      </c>
      <c r="J37" s="20"/>
      <c r="K37" s="20"/>
    </row>
    <row r="38" spans="1:11" x14ac:dyDescent="0.25">
      <c r="A38" s="70" t="s">
        <v>35</v>
      </c>
      <c r="B38" s="70"/>
      <c r="C38" s="70"/>
      <c r="D38" s="70"/>
      <c r="E38" s="70"/>
      <c r="F38" s="35">
        <v>217.05</v>
      </c>
      <c r="H38" s="41" t="s">
        <v>86</v>
      </c>
      <c r="J38" s="20"/>
      <c r="K38" s="20"/>
    </row>
    <row r="39" spans="1:11" x14ac:dyDescent="0.25">
      <c r="A39" s="70" t="s">
        <v>36</v>
      </c>
      <c r="B39" s="70"/>
      <c r="C39" s="70"/>
      <c r="D39" s="70"/>
      <c r="E39" s="70"/>
      <c r="F39" s="8">
        <v>0</v>
      </c>
      <c r="J39" s="20"/>
      <c r="K39" s="20"/>
    </row>
    <row r="40" spans="1:11" x14ac:dyDescent="0.25">
      <c r="A40" s="70" t="s">
        <v>37</v>
      </c>
      <c r="B40" s="70"/>
      <c r="C40" s="70"/>
      <c r="D40" s="70"/>
      <c r="E40" s="70"/>
      <c r="F40" s="8">
        <f>F36+F37+F38+F39</f>
        <v>49544.89</v>
      </c>
      <c r="J40" s="20"/>
      <c r="K40" s="20"/>
    </row>
    <row r="41" spans="1:11" x14ac:dyDescent="0.25">
      <c r="A41" s="70" t="s">
        <v>72</v>
      </c>
      <c r="B41" s="70"/>
      <c r="C41" s="70"/>
      <c r="D41" s="70"/>
      <c r="E41" s="70"/>
      <c r="F41" s="8">
        <v>0</v>
      </c>
      <c r="K41" s="20"/>
    </row>
    <row r="42" spans="1:11" x14ac:dyDescent="0.25">
      <c r="A42" s="70" t="s">
        <v>38</v>
      </c>
      <c r="B42" s="70"/>
      <c r="C42" s="70"/>
      <c r="D42" s="70"/>
      <c r="E42" s="70"/>
      <c r="F42" s="7">
        <f>F40+F41</f>
        <v>49544.89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62" t="s">
        <v>112</v>
      </c>
      <c r="B53" s="62"/>
      <c r="C53" s="62"/>
      <c r="D53" s="62"/>
      <c r="E53" s="62"/>
      <c r="F53" s="62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62" t="s">
        <v>73</v>
      </c>
      <c r="B55" s="62"/>
      <c r="C55" s="62"/>
      <c r="D55" s="62"/>
      <c r="E55" s="62"/>
      <c r="F55" s="62"/>
    </row>
    <row r="56" spans="1:11" ht="16.5" customHeight="1" x14ac:dyDescent="0.25">
      <c r="A56" s="62" t="s">
        <v>0</v>
      </c>
      <c r="B56" s="62"/>
      <c r="C56" s="62"/>
      <c r="D56" s="62"/>
      <c r="E56" s="62"/>
      <c r="F56" s="62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62" t="s">
        <v>111</v>
      </c>
      <c r="B58" s="62"/>
      <c r="C58" s="62"/>
      <c r="D58" s="62"/>
      <c r="E58" s="62"/>
      <c r="F58" s="62"/>
    </row>
    <row r="59" spans="1:11" ht="13.5" customHeight="1" x14ac:dyDescent="0.25"/>
    <row r="60" spans="1:11" ht="38.25" customHeight="1" x14ac:dyDescent="0.25">
      <c r="A60" s="68" t="s">
        <v>124</v>
      </c>
      <c r="B60" s="68"/>
      <c r="C60" s="68"/>
      <c r="D60" s="68"/>
      <c r="E60" s="68"/>
      <c r="F60" s="68"/>
    </row>
    <row r="61" spans="1:11" ht="9.75" customHeight="1" x14ac:dyDescent="0.25"/>
    <row r="62" spans="1:11" ht="15.75" customHeight="1" x14ac:dyDescent="0.25">
      <c r="A62" s="71" t="s">
        <v>75</v>
      </c>
      <c r="B62" s="71"/>
      <c r="C62" s="71"/>
      <c r="D62" s="71"/>
      <c r="E62" s="71"/>
      <c r="F62" s="71"/>
    </row>
    <row r="63" spans="1:11" ht="12" customHeight="1" x14ac:dyDescent="0.25">
      <c r="A63" s="69" t="s">
        <v>41</v>
      </c>
      <c r="B63" s="69"/>
      <c r="C63" s="69"/>
      <c r="D63" s="69"/>
      <c r="E63" s="69"/>
      <c r="F63" s="69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2161.23</v>
      </c>
      <c r="C65" s="39">
        <v>0</v>
      </c>
      <c r="D65" s="39">
        <v>2161.23</v>
      </c>
      <c r="E65" s="39">
        <f>C65+D65</f>
        <v>2161.23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165.15</v>
      </c>
      <c r="C79" s="39">
        <v>0</v>
      </c>
      <c r="D79" s="39">
        <v>165.15</v>
      </c>
      <c r="E79" s="39">
        <f t="shared" si="0"/>
        <v>165.15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2326.38</v>
      </c>
      <c r="C81" s="24">
        <f>SUM(C65:C80)</f>
        <v>0</v>
      </c>
      <c r="D81" s="24">
        <f>SUM(D65:D80)</f>
        <v>2326.38</v>
      </c>
      <c r="E81" s="24">
        <f t="shared" si="0"/>
        <v>2326.38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73" t="s">
        <v>58</v>
      </c>
      <c r="B86" s="73"/>
      <c r="C86" s="73"/>
      <c r="D86" s="73"/>
      <c r="E86" s="73"/>
      <c r="F86" s="73"/>
    </row>
    <row r="87" spans="1:9" ht="44.25" customHeight="1" x14ac:dyDescent="0.25">
      <c r="A87" s="74" t="s">
        <v>69</v>
      </c>
      <c r="B87" s="74"/>
      <c r="C87" s="74"/>
      <c r="D87" s="74"/>
      <c r="E87" s="74"/>
      <c r="F87" s="74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2" t="s">
        <v>113</v>
      </c>
      <c r="B93" s="62"/>
      <c r="C93" s="62"/>
      <c r="D93" s="62"/>
      <c r="E93" s="62"/>
      <c r="F93" s="62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62" t="s">
        <v>73</v>
      </c>
      <c r="B95" s="62"/>
      <c r="C95" s="62"/>
      <c r="D95" s="62"/>
      <c r="E95" s="62"/>
      <c r="F95" s="62"/>
    </row>
    <row r="96" spans="1:9" ht="20.100000000000001" customHeight="1" x14ac:dyDescent="0.25">
      <c r="A96" s="62" t="s">
        <v>0</v>
      </c>
      <c r="B96" s="62"/>
      <c r="C96" s="62"/>
      <c r="D96" s="62"/>
      <c r="E96" s="62"/>
      <c r="F96" s="62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62" t="s">
        <v>111</v>
      </c>
      <c r="B98" s="62"/>
      <c r="C98" s="62"/>
      <c r="D98" s="62"/>
      <c r="E98" s="62"/>
      <c r="F98" s="62"/>
    </row>
    <row r="101" spans="1:10" ht="20.100000000000001" customHeight="1" x14ac:dyDescent="0.25">
      <c r="A101" s="78" t="s">
        <v>60</v>
      </c>
      <c r="B101" s="79"/>
      <c r="C101" s="79"/>
      <c r="D101" s="79"/>
      <c r="E101" s="80"/>
      <c r="F101" s="19"/>
    </row>
    <row r="102" spans="1:10" ht="20.100000000000001" customHeight="1" x14ac:dyDescent="0.25">
      <c r="A102" s="75" t="s">
        <v>61</v>
      </c>
      <c r="B102" s="76"/>
      <c r="C102" s="76"/>
      <c r="D102" s="76"/>
      <c r="E102" s="77"/>
      <c r="F102" s="10">
        <f>F42</f>
        <v>49544.89</v>
      </c>
    </row>
    <row r="103" spans="1:10" ht="20.100000000000001" customHeight="1" x14ac:dyDescent="0.25">
      <c r="A103" s="75" t="s">
        <v>62</v>
      </c>
      <c r="B103" s="76"/>
      <c r="C103" s="76"/>
      <c r="D103" s="76"/>
      <c r="E103" s="77"/>
      <c r="F103" s="10">
        <f>C81+D81</f>
        <v>2326.38</v>
      </c>
    </row>
    <row r="104" spans="1:10" ht="20.100000000000001" customHeight="1" x14ac:dyDescent="0.25">
      <c r="A104" s="75" t="s">
        <v>63</v>
      </c>
      <c r="B104" s="76"/>
      <c r="C104" s="76"/>
      <c r="D104" s="76"/>
      <c r="E104" s="77"/>
      <c r="F104" s="10">
        <f>F40-(F103-F41)</f>
        <v>47218.51</v>
      </c>
      <c r="I104" s="20"/>
    </row>
    <row r="105" spans="1:10" ht="20.100000000000001" customHeight="1" x14ac:dyDescent="0.25">
      <c r="A105" s="75" t="s">
        <v>64</v>
      </c>
      <c r="B105" s="76"/>
      <c r="C105" s="76"/>
      <c r="D105" s="76"/>
      <c r="E105" s="77"/>
      <c r="F105" s="10">
        <v>0</v>
      </c>
      <c r="I105" s="20"/>
      <c r="J105" s="33"/>
    </row>
    <row r="106" spans="1:10" ht="20.100000000000001" customHeight="1" x14ac:dyDescent="0.25">
      <c r="A106" s="75" t="s">
        <v>74</v>
      </c>
      <c r="B106" s="76"/>
      <c r="C106" s="76"/>
      <c r="D106" s="76"/>
      <c r="E106" s="77"/>
      <c r="F106" s="10">
        <f>F104-F105</f>
        <v>47218.51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72" t="s">
        <v>85</v>
      </c>
      <c r="B109" s="72"/>
      <c r="C109" s="72"/>
      <c r="D109" s="72"/>
      <c r="E109" s="72"/>
      <c r="F109" s="72"/>
      <c r="I109" s="21"/>
    </row>
    <row r="110" spans="1:10" ht="30" customHeight="1" x14ac:dyDescent="0.25">
      <c r="A110" s="72"/>
      <c r="B110" s="72"/>
      <c r="C110" s="72"/>
      <c r="D110" s="72"/>
      <c r="E110" s="72"/>
      <c r="F110" s="72"/>
    </row>
    <row r="111" spans="1:10" x14ac:dyDescent="0.25">
      <c r="I111" s="21"/>
      <c r="J111" s="20"/>
    </row>
    <row r="112" spans="1:10" x14ac:dyDescent="0.25">
      <c r="A112" t="s">
        <v>126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845F-544B-4638-949B-AAA2CFFE3059}">
  <dimension ref="A1:H14"/>
  <sheetViews>
    <sheetView tabSelected="1" zoomScaleNormal="100" workbookViewId="0">
      <selection activeCell="D22" sqref="D22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71" t="s">
        <v>84</v>
      </c>
      <c r="B1" s="71"/>
      <c r="C1" s="71"/>
      <c r="D1" s="71"/>
      <c r="E1" s="71"/>
      <c r="F1" s="71"/>
      <c r="G1" s="82"/>
      <c r="H1" s="5"/>
    </row>
    <row r="2" spans="1:8" x14ac:dyDescent="0.25">
      <c r="A2" s="71" t="s">
        <v>8</v>
      </c>
      <c r="B2" s="71"/>
      <c r="C2" s="71"/>
      <c r="D2" s="71"/>
      <c r="E2" s="71"/>
      <c r="F2" s="71"/>
      <c r="G2" s="82"/>
      <c r="H2" s="5"/>
    </row>
    <row r="3" spans="1:8" x14ac:dyDescent="0.25">
      <c r="A3" s="71" t="s">
        <v>0</v>
      </c>
      <c r="B3" s="71"/>
      <c r="C3" s="71"/>
      <c r="D3" s="71"/>
      <c r="E3" s="71"/>
      <c r="F3" s="71"/>
      <c r="G3" s="82"/>
      <c r="H3" s="5"/>
    </row>
    <row r="4" spans="1:8" x14ac:dyDescent="0.25">
      <c r="A4" s="83"/>
      <c r="B4" s="84"/>
      <c r="C4" s="84"/>
      <c r="D4" s="84"/>
      <c r="E4" s="84"/>
      <c r="F4" s="84"/>
      <c r="G4" s="85"/>
      <c r="H4" s="86"/>
    </row>
    <row r="5" spans="1:8" x14ac:dyDescent="0.25">
      <c r="A5" s="87" t="s">
        <v>82</v>
      </c>
      <c r="B5" s="87"/>
      <c r="C5" s="87"/>
      <c r="D5" s="87"/>
      <c r="E5" s="87"/>
      <c r="F5" s="87"/>
      <c r="G5" s="88"/>
      <c r="H5" s="5"/>
    </row>
    <row r="6" spans="1:8" x14ac:dyDescent="0.25">
      <c r="A6" s="89"/>
      <c r="B6" s="90"/>
      <c r="C6" s="90"/>
      <c r="D6" s="90"/>
      <c r="E6" s="90"/>
      <c r="F6" s="90"/>
      <c r="G6" s="91"/>
      <c r="H6" s="92"/>
    </row>
    <row r="7" spans="1:8" x14ac:dyDescent="0.25">
      <c r="A7" s="81" t="s">
        <v>9</v>
      </c>
      <c r="B7" s="81"/>
      <c r="C7" s="81"/>
      <c r="D7" s="81"/>
      <c r="E7" s="81"/>
      <c r="F7" s="81"/>
      <c r="G7" s="82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>
        <v>45900</v>
      </c>
      <c r="B9" s="46" t="s">
        <v>114</v>
      </c>
      <c r="C9" s="5" t="s">
        <v>125</v>
      </c>
      <c r="D9" s="5"/>
      <c r="E9" s="27" t="s">
        <v>116</v>
      </c>
      <c r="F9" s="27" t="s">
        <v>117</v>
      </c>
      <c r="G9" s="45">
        <v>178.68</v>
      </c>
      <c r="H9" s="5">
        <v>391805</v>
      </c>
    </row>
    <row r="10" spans="1:8" ht="23.25" customHeight="1" x14ac:dyDescent="0.25">
      <c r="A10" s="25">
        <v>45900</v>
      </c>
      <c r="B10" s="46" t="s">
        <v>114</v>
      </c>
      <c r="C10" s="5" t="s">
        <v>115</v>
      </c>
      <c r="D10" s="5"/>
      <c r="E10" s="27" t="s">
        <v>116</v>
      </c>
      <c r="F10" s="27" t="s">
        <v>117</v>
      </c>
      <c r="G10" s="45">
        <v>660.85</v>
      </c>
      <c r="H10" s="5">
        <v>391803</v>
      </c>
    </row>
    <row r="11" spans="1:8" ht="23.25" customHeight="1" x14ac:dyDescent="0.25">
      <c r="A11" s="25">
        <v>45900</v>
      </c>
      <c r="B11" s="46" t="s">
        <v>114</v>
      </c>
      <c r="C11" s="5" t="s">
        <v>118</v>
      </c>
      <c r="D11" s="5"/>
      <c r="E11" s="27" t="s">
        <v>116</v>
      </c>
      <c r="F11" s="27" t="s">
        <v>117</v>
      </c>
      <c r="G11" s="45">
        <v>660.85</v>
      </c>
      <c r="H11" s="5">
        <v>391803</v>
      </c>
    </row>
    <row r="12" spans="1:8" ht="23.25" customHeight="1" x14ac:dyDescent="0.25">
      <c r="A12" s="25">
        <v>45900</v>
      </c>
      <c r="B12" s="46" t="s">
        <v>114</v>
      </c>
      <c r="C12" s="5" t="s">
        <v>119</v>
      </c>
      <c r="D12" s="5"/>
      <c r="E12" s="27" t="s">
        <v>116</v>
      </c>
      <c r="F12" s="27" t="s">
        <v>117</v>
      </c>
      <c r="G12" s="45">
        <v>660.85</v>
      </c>
      <c r="H12" s="5">
        <v>391803</v>
      </c>
    </row>
    <row r="13" spans="1:8" ht="23.25" customHeight="1" x14ac:dyDescent="0.25">
      <c r="A13" s="25">
        <v>45915</v>
      </c>
      <c r="B13" s="46" t="s">
        <v>120</v>
      </c>
      <c r="C13" s="5" t="s">
        <v>121</v>
      </c>
      <c r="D13" s="5"/>
      <c r="E13" s="27" t="s">
        <v>122</v>
      </c>
      <c r="F13" s="27" t="s">
        <v>123</v>
      </c>
      <c r="G13" s="45">
        <v>165.15</v>
      </c>
      <c r="H13" s="5">
        <v>10925</v>
      </c>
    </row>
    <row r="14" spans="1:8" ht="19.5" customHeight="1" x14ac:dyDescent="0.25">
      <c r="A14" s="36"/>
      <c r="B14" s="29"/>
      <c r="C14" s="30"/>
      <c r="D14" s="30"/>
      <c r="E14" s="31"/>
      <c r="F14" s="31"/>
      <c r="G14" s="43">
        <f>SUM(G9:G13)</f>
        <v>2326.38</v>
      </c>
      <c r="H14" s="5"/>
    </row>
  </sheetData>
  <autoFilter ref="A8:H9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3027-E635-4EB3-AFF5-88321B8D92BE}">
  <dimension ref="A1:H10"/>
  <sheetViews>
    <sheetView zoomScaleNormal="100" workbookViewId="0">
      <selection activeCell="G19" sqref="F19:G2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71" t="s">
        <v>84</v>
      </c>
      <c r="B1" s="71"/>
      <c r="C1" s="71"/>
      <c r="D1" s="71"/>
      <c r="E1" s="71"/>
      <c r="F1" s="71"/>
      <c r="G1" s="82"/>
      <c r="H1" s="5"/>
    </row>
    <row r="2" spans="1:8" x14ac:dyDescent="0.25">
      <c r="A2" s="71" t="s">
        <v>8</v>
      </c>
      <c r="B2" s="71"/>
      <c r="C2" s="71"/>
      <c r="D2" s="71"/>
      <c r="E2" s="71"/>
      <c r="F2" s="71"/>
      <c r="G2" s="82"/>
      <c r="H2" s="5"/>
    </row>
    <row r="3" spans="1:8" x14ac:dyDescent="0.25">
      <c r="A3" s="71" t="s">
        <v>0</v>
      </c>
      <c r="B3" s="71"/>
      <c r="C3" s="71"/>
      <c r="D3" s="71"/>
      <c r="E3" s="71"/>
      <c r="F3" s="71"/>
      <c r="G3" s="82"/>
      <c r="H3" s="5"/>
    </row>
    <row r="4" spans="1:8" x14ac:dyDescent="0.25">
      <c r="A4" s="83"/>
      <c r="B4" s="84"/>
      <c r="C4" s="84"/>
      <c r="D4" s="84"/>
      <c r="E4" s="84"/>
      <c r="F4" s="84"/>
      <c r="G4" s="85"/>
      <c r="H4" s="86"/>
    </row>
    <row r="5" spans="1:8" x14ac:dyDescent="0.25">
      <c r="A5" s="87" t="s">
        <v>82</v>
      </c>
      <c r="B5" s="87"/>
      <c r="C5" s="87"/>
      <c r="D5" s="87"/>
      <c r="E5" s="87"/>
      <c r="F5" s="87"/>
      <c r="G5" s="88"/>
      <c r="H5" s="5"/>
    </row>
    <row r="6" spans="1:8" x14ac:dyDescent="0.25">
      <c r="A6" s="89"/>
      <c r="B6" s="90"/>
      <c r="C6" s="90"/>
      <c r="D6" s="90"/>
      <c r="E6" s="90"/>
      <c r="F6" s="90"/>
      <c r="G6" s="91"/>
      <c r="H6" s="92"/>
    </row>
    <row r="7" spans="1:8" x14ac:dyDescent="0.25">
      <c r="A7" s="81" t="s">
        <v>9</v>
      </c>
      <c r="B7" s="81"/>
      <c r="C7" s="81"/>
      <c r="D7" s="81"/>
      <c r="E7" s="81"/>
      <c r="F7" s="81"/>
      <c r="G7" s="82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/>
      <c r="B9" s="46" t="s">
        <v>120</v>
      </c>
      <c r="C9" s="5" t="s">
        <v>121</v>
      </c>
      <c r="D9" s="5"/>
      <c r="E9" s="27" t="s">
        <v>122</v>
      </c>
      <c r="F9" s="27" t="s">
        <v>123</v>
      </c>
      <c r="G9" s="45"/>
      <c r="H9" s="5"/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0</v>
      </c>
      <c r="H10" s="5"/>
    </row>
  </sheetData>
  <autoFilter ref="A8:H8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17</vt:lpstr>
      <vt:lpstr>agosto</vt:lpstr>
      <vt:lpstr>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2025-10-22T15:34:10Z</cp:lastPrinted>
  <dcterms:created xsi:type="dcterms:W3CDTF">2015-02-24T11:41:13Z</dcterms:created>
  <dcterms:modified xsi:type="dcterms:W3CDTF">2025-10-22T15:34:11Z</dcterms:modified>
</cp:coreProperties>
</file>