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58E95B26-E9B9-4C62-B6F1-BB8C4B0A07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nov" sheetId="26" r:id="rId2"/>
    <sheet name="Planilha2" sheetId="28" r:id="rId3"/>
  </sheets>
  <definedNames>
    <definedName name="_xlnm._FilterDatabase" localSheetId="1" hidden="1">nov!$A$1:$G$11</definedName>
    <definedName name="_xlnm.Print_Area" localSheetId="1">nov!$A$1:$J$11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6" l="1"/>
  <c r="F30" i="25" l="1"/>
  <c r="D83" i="25" l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" authorId="0" shapeId="0" xr:uid="{1DA09238-CB2D-4487-B563-77D0A9F4B112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15.034 exames nov</t>
        </r>
      </text>
    </comment>
  </commentList>
</comments>
</file>

<file path=xl/sharedStrings.xml><?xml version="1.0" encoding="utf-8"?>
<sst xmlns="http://schemas.openxmlformats.org/spreadsheetml/2006/main" count="143" uniqueCount="113">
  <si>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</si>
  <si>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</si>
  <si>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</si>
  <si>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</si>
  <si>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</si>
  <si>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</si>
  <si>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</si>
  <si>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</si>
  <si>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</si>
  <si>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</si>
  <si>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</si>
  <si>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</si>
  <si>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</si>
  <si>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</si>
  <si>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</si>
  <si>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</si>
  <si>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</si>
  <si>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</si>
  <si>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</si>
  <si>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</si>
  <si>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</si>
  <si>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</si>
  <si>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</si>
  <si>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</si>
  <si>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</si>
  <si>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</si>
  <si>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</si>
  <si>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</si>
  <si>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</si>
  <si>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</si>
  <si>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</si>
  <si>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</si>
  <si>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</si>
  <si>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</si>
  <si>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</si>
  <si>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</si>
  <si>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</si>
  <si>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</si>
  <si>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</si>
  <si>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</si>
  <si>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</si>
  <si>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</si>
  <si>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</si>
  <si>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</si>
  <si>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</si>
  <si>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</si>
  <si>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</si>
  <si>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</si>
  <si>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</si>
  <si>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</si>
  <si>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</si>
  <si>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</si>
  <si>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</si>
  <si>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</si>
  <si>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</si>
  <si>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</si>
  <si>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</si>
  <si>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</si>
  <si>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</si>
  <si>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</si>
  <si>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</si>
  <si>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</si>
  <si>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</si>
  <si>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</si>
  <si>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</si>
  <si>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</si>
  <si>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</si>
  <si>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</si>
  <si>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</si>
  <si>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</si>
  <si>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</si>
  <si>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</si>
  <si>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</si>
  <si>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</si>
  <si>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</si>
  <si>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</si>
  <si>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</si>
  <si>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</si>
  <si>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</si>
  <si>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</si>
  <si>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</si>
  <si>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</si>
  <si>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</si>
  <si>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(A) SALDO DO EXERCÍCIO ANTERIOR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</si>
  <si>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</si>
  <si>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</si>
  <si>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</si>
  <si>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</si>
  <si>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</si>
  <si>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</si>
  <si>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</si>
  <si>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</si>
  <si>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</si>
  <si>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Serviço  de Laborastório</t>
  </si>
  <si>
    <t>Cientificalab Produtos Laboratóriais e Sistemas Ltda</t>
  </si>
  <si>
    <t>04.539.279/0001-37</t>
  </si>
  <si>
    <t>Termo de Aditamento nº 02</t>
  </si>
  <si>
    <t>Termo de Aditamento nº 01</t>
  </si>
  <si>
    <t>Peron &amp; Abdo Serviços Médicos Ltda</t>
  </si>
  <si>
    <t>39.326.296/0001-70</t>
  </si>
  <si>
    <t>serviços médicos</t>
  </si>
  <si>
    <t>Serviço médico reumatologista</t>
  </si>
  <si>
    <t>telemedicina</t>
  </si>
  <si>
    <t>Cardioglim Serviços Médicos Ltda</t>
  </si>
  <si>
    <t>35.442.881/0001-85</t>
  </si>
  <si>
    <t>Transf. Bancária nº 14164 constante do Extrato</t>
  </si>
  <si>
    <t>Serviço  de Laboratório</t>
  </si>
  <si>
    <t>Maksud Cardiologia Diagnóstica e Terapeutica Ltda</t>
  </si>
  <si>
    <t>46.763.138/0001-43</t>
  </si>
  <si>
    <t>locação diversas</t>
  </si>
  <si>
    <t>Guararema, 05 de janeiro de 2026.</t>
  </si>
  <si>
    <t>Exame MAPA</t>
  </si>
  <si>
    <t>Exame Holter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</si>
</sst>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164" fontId="25" fillId="0" borderId="2" xfId="1" applyFont="1" applyFill="1" applyBorder="1"/>
    <xf numFmtId="0" fontId="26" fillId="0" borderId="1" xfId="0" applyFont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27" fillId="2" borderId="2" xfId="1" applyFont="1" applyFill="1" applyBorder="1"/>
    <xf numFmtId="14" fontId="28" fillId="0" borderId="1" xfId="0" applyNumberFormat="1" applyFont="1" applyBorder="1"/>
    <xf numFmtId="4" fontId="28" fillId="0" borderId="1" xfId="0" applyNumberFormat="1" applyFont="1" applyBorder="1"/>
    <xf numFmtId="164" fontId="28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8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1"/>
  <sheetViews>
    <sheetView tabSelected="1" zoomScaleNormal="100" workbookViewId="0">
      <selection activeCell="D141" sqref="D141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85" t="s">
        <v>76</v>
      </c>
      <c r="B1" s="85"/>
      <c r="C1" s="85"/>
      <c r="D1" s="85"/>
      <c r="E1" s="85"/>
      <c r="F1" s="85"/>
    </row>
    <row r="2" spans="1:7" ht="6" customHeight="1" x14ac:dyDescent="0.25">
      <c r="A2" s="42"/>
      <c r="B2" s="42"/>
      <c r="C2" s="42"/>
      <c r="D2" s="42"/>
      <c r="E2" s="42"/>
      <c r="F2" s="42"/>
    </row>
    <row r="3" spans="1:7" ht="16.5" customHeight="1" x14ac:dyDescent="0.25">
      <c r="A3" s="85" t="s">
        <v>77</v>
      </c>
      <c r="B3" s="85"/>
      <c r="C3" s="85"/>
      <c r="D3" s="85"/>
      <c r="E3" s="85"/>
      <c r="F3" s="85"/>
    </row>
    <row r="4" spans="1:7" x14ac:dyDescent="0.25">
      <c r="A4" s="85" t="s">
        <v>0</v>
      </c>
      <c r="B4" s="85"/>
      <c r="C4" s="85"/>
      <c r="D4" s="85"/>
      <c r="E4" s="85"/>
      <c r="F4" s="85"/>
    </row>
    <row r="5" spans="1:7" ht="5.25" customHeight="1" x14ac:dyDescent="0.25">
      <c r="A5" s="42"/>
      <c r="B5" s="42"/>
      <c r="C5" s="42"/>
      <c r="D5" s="42"/>
      <c r="E5" s="42"/>
      <c r="F5" s="42"/>
    </row>
    <row r="6" spans="1:7" x14ac:dyDescent="0.25">
      <c r="A6" s="85" t="s">
        <v>54</v>
      </c>
      <c r="B6" s="85"/>
      <c r="C6" s="85"/>
      <c r="D6" s="85"/>
      <c r="E6" s="85"/>
      <c r="F6" s="85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106" t="s">
        <v>65</v>
      </c>
      <c r="C8" s="106"/>
      <c r="D8" s="106"/>
      <c r="E8" s="106"/>
      <c r="F8" s="106"/>
    </row>
    <row r="9" spans="1:7" x14ac:dyDescent="0.25">
      <c r="A9" s="9" t="s">
        <v>56</v>
      </c>
      <c r="B9" s="1" t="s">
        <v>64</v>
      </c>
      <c r="C9" s="1"/>
      <c r="D9" s="1"/>
      <c r="E9" s="1"/>
      <c r="F9" s="1"/>
    </row>
    <row r="10" spans="1:7" x14ac:dyDescent="0.25">
      <c r="A10" s="9" t="s">
        <v>57</v>
      </c>
      <c r="B10" s="1" t="s">
        <v>91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85</v>
      </c>
      <c r="C13" s="1"/>
      <c r="D13" s="1"/>
      <c r="E13" s="1"/>
      <c r="F13" s="1"/>
    </row>
    <row r="14" spans="1:7" x14ac:dyDescent="0.25">
      <c r="A14" s="9" t="s">
        <v>3</v>
      </c>
      <c r="B14" s="1" t="s">
        <v>86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105" t="s">
        <v>90</v>
      </c>
      <c r="C15" s="105"/>
      <c r="D15" s="105"/>
      <c r="E15" s="105"/>
      <c r="F15" s="105"/>
      <c r="G15" s="33"/>
    </row>
    <row r="16" spans="1:7" x14ac:dyDescent="0.25">
      <c r="A16" s="9" t="s">
        <v>4</v>
      </c>
      <c r="B16" s="44">
        <v>2025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43" t="s">
        <v>5</v>
      </c>
      <c r="B19" s="43" t="s">
        <v>6</v>
      </c>
      <c r="C19" s="104" t="s">
        <v>7</v>
      </c>
      <c r="D19" s="104"/>
      <c r="E19" s="104" t="s">
        <v>8</v>
      </c>
      <c r="F19" s="104"/>
    </row>
    <row r="20" spans="1:7" x14ac:dyDescent="0.25">
      <c r="A20" s="12" t="s">
        <v>87</v>
      </c>
      <c r="B20" s="15">
        <v>45716</v>
      </c>
      <c r="C20" s="97" t="s">
        <v>88</v>
      </c>
      <c r="D20" s="97"/>
      <c r="E20" s="99">
        <v>35493985.200000003</v>
      </c>
      <c r="F20" s="99"/>
    </row>
    <row r="21" spans="1:7" x14ac:dyDescent="0.25">
      <c r="A21" s="2" t="s">
        <v>97</v>
      </c>
      <c r="B21" s="15">
        <v>45794</v>
      </c>
      <c r="C21" s="96"/>
      <c r="D21" s="97"/>
      <c r="E21" s="98">
        <v>1617693.76</v>
      </c>
      <c r="F21" s="98"/>
    </row>
    <row r="22" spans="1:7" x14ac:dyDescent="0.25">
      <c r="A22" s="2" t="s">
        <v>96</v>
      </c>
      <c r="B22" s="15">
        <v>45882</v>
      </c>
      <c r="C22" s="96"/>
      <c r="D22" s="97"/>
      <c r="E22" s="98">
        <v>1000000</v>
      </c>
      <c r="F22" s="98"/>
    </row>
    <row r="23" spans="1:7" x14ac:dyDescent="0.25">
      <c r="A23" s="2"/>
      <c r="B23" s="15"/>
      <c r="C23" s="96"/>
      <c r="D23" s="97"/>
      <c r="E23" s="99"/>
      <c r="F23" s="99"/>
    </row>
    <row r="24" spans="1:7" ht="18" customHeight="1" x14ac:dyDescent="0.25">
      <c r="A24" s="102" t="s">
        <v>72</v>
      </c>
      <c r="B24" s="103"/>
      <c r="C24" s="103"/>
      <c r="D24" s="103"/>
      <c r="E24" s="103"/>
      <c r="F24" s="103"/>
    </row>
    <row r="25" spans="1:7" ht="34.5" customHeight="1" x14ac:dyDescent="0.25">
      <c r="A25" s="40" t="s">
        <v>9</v>
      </c>
      <c r="B25" s="40" t="s">
        <v>10</v>
      </c>
      <c r="C25" s="40" t="s">
        <v>11</v>
      </c>
      <c r="D25" s="100" t="s">
        <v>12</v>
      </c>
      <c r="E25" s="101"/>
      <c r="F25" s="40" t="s">
        <v>13</v>
      </c>
    </row>
    <row r="26" spans="1:7" ht="23.25" customHeight="1" x14ac:dyDescent="0.25">
      <c r="A26" s="52">
        <v>46006</v>
      </c>
      <c r="B26" s="29">
        <v>180710</v>
      </c>
      <c r="C26" s="52">
        <v>46006</v>
      </c>
      <c r="D26" s="91" t="s">
        <v>105</v>
      </c>
      <c r="E26" s="91"/>
      <c r="F26" s="53">
        <v>180710</v>
      </c>
      <c r="G26" s="14"/>
    </row>
    <row r="27" spans="1:7" ht="28.5" customHeight="1" x14ac:dyDescent="0.25">
      <c r="A27" s="74"/>
      <c r="B27" s="75"/>
      <c r="C27" s="74"/>
      <c r="D27" s="95"/>
      <c r="E27" s="95"/>
      <c r="F27" s="76"/>
      <c r="G27" s="14"/>
    </row>
    <row r="28" spans="1:7" ht="28.5" customHeight="1" x14ac:dyDescent="0.25">
      <c r="A28" s="52"/>
      <c r="B28" s="29"/>
      <c r="C28" s="52"/>
      <c r="D28" s="91"/>
      <c r="E28" s="91"/>
      <c r="F28" s="53"/>
      <c r="G28" s="14"/>
    </row>
    <row r="29" spans="1:7" x14ac:dyDescent="0.25">
      <c r="A29" s="92" t="s">
        <v>83</v>
      </c>
      <c r="B29" s="92"/>
      <c r="C29" s="92"/>
      <c r="D29" s="92"/>
      <c r="E29" s="92"/>
      <c r="F29" s="41">
        <v>205246.69</v>
      </c>
    </row>
    <row r="30" spans="1:7" x14ac:dyDescent="0.25">
      <c r="A30" s="93" t="s">
        <v>14</v>
      </c>
      <c r="B30" s="93"/>
      <c r="C30" s="93"/>
      <c r="D30" s="93"/>
      <c r="E30" s="93"/>
      <c r="F30" s="31">
        <f>F26+F28+F27</f>
        <v>180710</v>
      </c>
      <c r="G30" s="30"/>
    </row>
    <row r="31" spans="1:7" x14ac:dyDescent="0.25">
      <c r="A31" s="93" t="s">
        <v>17</v>
      </c>
      <c r="B31" s="93"/>
      <c r="C31" s="93"/>
      <c r="D31" s="93"/>
      <c r="E31" s="93"/>
      <c r="F31" s="77">
        <v>388.47</v>
      </c>
      <c r="G31" s="30"/>
    </row>
    <row r="32" spans="1:7" x14ac:dyDescent="0.25">
      <c r="A32" s="93" t="s">
        <v>66</v>
      </c>
      <c r="B32" s="93"/>
      <c r="C32" s="93"/>
      <c r="D32" s="93"/>
      <c r="E32" s="93"/>
      <c r="F32" s="16">
        <v>0</v>
      </c>
    </row>
    <row r="33" spans="1:6" x14ac:dyDescent="0.25">
      <c r="A33" s="93" t="s">
        <v>15</v>
      </c>
      <c r="B33" s="93"/>
      <c r="C33" s="93"/>
      <c r="D33" s="93"/>
      <c r="E33" s="93"/>
      <c r="F33" s="17">
        <f>F29+F30+F31+F32</f>
        <v>386345.16</v>
      </c>
    </row>
    <row r="34" spans="1:6" ht="5.25" customHeight="1" x14ac:dyDescent="0.25">
      <c r="A34" s="94"/>
      <c r="B34" s="94"/>
      <c r="C34" s="94"/>
      <c r="D34" s="94"/>
      <c r="E34" s="94"/>
      <c r="F34" s="18"/>
    </row>
    <row r="35" spans="1:6" x14ac:dyDescent="0.25">
      <c r="A35" s="93" t="s">
        <v>78</v>
      </c>
      <c r="B35" s="93"/>
      <c r="C35" s="93"/>
      <c r="D35" s="93"/>
      <c r="E35" s="93"/>
      <c r="F35" s="17">
        <v>0</v>
      </c>
    </row>
    <row r="36" spans="1:6" x14ac:dyDescent="0.25">
      <c r="A36" s="93" t="s">
        <v>16</v>
      </c>
      <c r="B36" s="93"/>
      <c r="C36" s="93"/>
      <c r="D36" s="93"/>
      <c r="E36" s="93"/>
      <c r="F36" s="17">
        <f>F33+F35</f>
        <v>386345.16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79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85" t="s">
        <v>76</v>
      </c>
      <c r="B55" s="85"/>
      <c r="C55" s="85"/>
      <c r="D55" s="85"/>
      <c r="E55" s="85"/>
      <c r="F55" s="85"/>
    </row>
    <row r="56" spans="1:6" ht="8.25" customHeight="1" x14ac:dyDescent="0.25">
      <c r="A56" s="42"/>
      <c r="B56" s="42"/>
      <c r="C56" s="42"/>
      <c r="D56" s="42"/>
      <c r="E56" s="42"/>
      <c r="F56" s="42"/>
    </row>
    <row r="57" spans="1:6" x14ac:dyDescent="0.25">
      <c r="A57" s="85" t="s">
        <v>77</v>
      </c>
      <c r="B57" s="85"/>
      <c r="C57" s="85"/>
      <c r="D57" s="85"/>
      <c r="E57" s="85"/>
      <c r="F57" s="85"/>
    </row>
    <row r="58" spans="1:6" x14ac:dyDescent="0.25">
      <c r="A58" s="85" t="s">
        <v>0</v>
      </c>
      <c r="B58" s="85"/>
      <c r="C58" s="85"/>
      <c r="D58" s="85"/>
      <c r="E58" s="85"/>
      <c r="F58" s="85"/>
    </row>
    <row r="59" spans="1:6" ht="9" customHeight="1" x14ac:dyDescent="0.25">
      <c r="A59" s="42"/>
      <c r="B59" s="42"/>
      <c r="C59" s="42"/>
      <c r="D59" s="42"/>
      <c r="E59" s="42"/>
      <c r="F59" s="42"/>
    </row>
    <row r="60" spans="1:6" x14ac:dyDescent="0.25">
      <c r="A60" s="85" t="s">
        <v>54</v>
      </c>
      <c r="B60" s="85"/>
      <c r="C60" s="85"/>
      <c r="D60" s="85"/>
      <c r="E60" s="85"/>
      <c r="F60" s="85"/>
    </row>
    <row r="61" spans="1:6" ht="8.25" customHeight="1" x14ac:dyDescent="0.25">
      <c r="A61" s="42"/>
      <c r="B61" s="42"/>
      <c r="C61" s="42"/>
      <c r="D61" s="42"/>
      <c r="E61" s="42"/>
      <c r="F61" s="42"/>
    </row>
    <row r="62" spans="1:6" ht="38.25" customHeight="1" x14ac:dyDescent="0.25">
      <c r="A62" s="86" t="s">
        <v>92</v>
      </c>
      <c r="B62" s="86"/>
      <c r="C62" s="86"/>
      <c r="D62" s="86"/>
      <c r="E62" s="86"/>
      <c r="F62" s="86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87" t="s">
        <v>74</v>
      </c>
      <c r="B64" s="87"/>
      <c r="C64" s="87"/>
      <c r="D64" s="87"/>
      <c r="E64" s="87"/>
      <c r="F64" s="87"/>
    </row>
    <row r="65" spans="1:6" x14ac:dyDescent="0.25">
      <c r="A65" s="88" t="s">
        <v>20</v>
      </c>
      <c r="B65" s="88"/>
      <c r="C65" s="88"/>
      <c r="D65" s="88"/>
      <c r="E65" s="88"/>
      <c r="F65" s="88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82</v>
      </c>
      <c r="F66" s="6" t="s">
        <v>25</v>
      </c>
    </row>
    <row r="67" spans="1:6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75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23692</v>
      </c>
      <c r="C73" s="29">
        <v>0</v>
      </c>
      <c r="D73" s="29">
        <v>23692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176058.58</v>
      </c>
      <c r="C74" s="29">
        <v>0</v>
      </c>
      <c r="D74" s="29">
        <v>176058.58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3000</v>
      </c>
      <c r="C76" s="29">
        <v>0</v>
      </c>
      <c r="D76" s="29">
        <v>3000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8" ht="26.25" customHeight="1" x14ac:dyDescent="0.25">
      <c r="A81" s="19" t="s">
        <v>35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</row>
    <row r="82" spans="1:8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8" ht="24.75" customHeight="1" x14ac:dyDescent="0.25">
      <c r="A83" s="20" t="s">
        <v>37</v>
      </c>
      <c r="B83" s="21">
        <f>SUM(B67:B82)</f>
        <v>202750.58</v>
      </c>
      <c r="C83" s="21">
        <f>SUM(C67:C82)</f>
        <v>0</v>
      </c>
      <c r="D83" s="21">
        <f>SUM(D67:D82)</f>
        <v>202750.58</v>
      </c>
      <c r="E83" s="32">
        <f>C83+D83</f>
        <v>202750.58</v>
      </c>
      <c r="F83" s="21">
        <f>SUM(F67:F82)</f>
        <v>0</v>
      </c>
      <c r="H83" s="13"/>
    </row>
    <row r="84" spans="1:8" x14ac:dyDescent="0.25">
      <c r="A84" s="7" t="s">
        <v>41</v>
      </c>
      <c r="G84" s="13"/>
    </row>
    <row r="85" spans="1:8" x14ac:dyDescent="0.25">
      <c r="A85" s="8" t="s">
        <v>42</v>
      </c>
      <c r="B85" s="8"/>
      <c r="C85" s="8"/>
      <c r="D85" s="8"/>
      <c r="E85" s="8"/>
      <c r="F85" s="8"/>
    </row>
    <row r="86" spans="1:8" x14ac:dyDescent="0.25">
      <c r="A86" s="8" t="s">
        <v>43</v>
      </c>
      <c r="B86" s="8"/>
      <c r="C86" s="8"/>
      <c r="D86" s="8"/>
      <c r="E86" s="8"/>
      <c r="F86" s="8"/>
    </row>
    <row r="87" spans="1:8" x14ac:dyDescent="0.25">
      <c r="A87" s="8" t="s">
        <v>44</v>
      </c>
      <c r="B87" s="8"/>
      <c r="C87" s="8"/>
      <c r="D87" s="8"/>
      <c r="E87" s="8"/>
      <c r="F87" s="8"/>
    </row>
    <row r="88" spans="1:8" ht="23.25" customHeight="1" x14ac:dyDescent="0.25">
      <c r="A88" s="89" t="s">
        <v>45</v>
      </c>
      <c r="B88" s="89"/>
      <c r="C88" s="89"/>
      <c r="D88" s="89"/>
      <c r="E88" s="89"/>
      <c r="F88" s="89"/>
    </row>
    <row r="89" spans="1:8" ht="61.5" customHeight="1" x14ac:dyDescent="0.25">
      <c r="A89" s="90" t="s">
        <v>80</v>
      </c>
      <c r="B89" s="90"/>
      <c r="C89" s="90"/>
      <c r="D89" s="90"/>
      <c r="E89" s="90"/>
      <c r="F89" s="90"/>
    </row>
    <row r="90" spans="1:8" x14ac:dyDescent="0.25">
      <c r="A90" s="8" t="s">
        <v>46</v>
      </c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8"/>
      <c r="B92" s="8"/>
      <c r="C92" s="8"/>
      <c r="D92" s="8"/>
      <c r="E92" s="8"/>
      <c r="F92" s="8"/>
    </row>
    <row r="93" spans="1:8" x14ac:dyDescent="0.25">
      <c r="A93" s="85" t="s">
        <v>76</v>
      </c>
      <c r="B93" s="85"/>
      <c r="C93" s="85"/>
      <c r="D93" s="85"/>
      <c r="E93" s="85"/>
      <c r="F93" s="85"/>
    </row>
    <row r="94" spans="1:8" ht="10.5" customHeight="1" x14ac:dyDescent="0.25">
      <c r="A94" s="42"/>
      <c r="B94" s="42"/>
      <c r="C94" s="42"/>
      <c r="D94" s="42"/>
      <c r="E94" s="42"/>
      <c r="F94" s="42"/>
    </row>
    <row r="95" spans="1:8" x14ac:dyDescent="0.25">
      <c r="A95" s="85" t="s">
        <v>77</v>
      </c>
      <c r="B95" s="85"/>
      <c r="C95" s="85"/>
      <c r="D95" s="85"/>
      <c r="E95" s="85"/>
      <c r="F95" s="85"/>
    </row>
    <row r="96" spans="1:8" x14ac:dyDescent="0.25">
      <c r="A96" s="85" t="s">
        <v>0</v>
      </c>
      <c r="B96" s="85"/>
      <c r="C96" s="85"/>
      <c r="D96" s="85"/>
      <c r="E96" s="85"/>
      <c r="F96" s="85"/>
    </row>
    <row r="97" spans="1:11" ht="10.5" customHeight="1" x14ac:dyDescent="0.25">
      <c r="A97" s="42"/>
      <c r="B97" s="42"/>
      <c r="C97" s="42"/>
      <c r="D97" s="42"/>
      <c r="E97" s="42"/>
      <c r="F97" s="42"/>
    </row>
    <row r="98" spans="1:11" x14ac:dyDescent="0.25">
      <c r="A98" s="85" t="s">
        <v>54</v>
      </c>
      <c r="B98" s="85"/>
      <c r="C98" s="85"/>
      <c r="D98" s="85"/>
      <c r="E98" s="85"/>
      <c r="F98" s="85"/>
    </row>
    <row r="101" spans="1:11" ht="24.75" customHeight="1" x14ac:dyDescent="0.25">
      <c r="A101" s="79" t="s">
        <v>48</v>
      </c>
      <c r="B101" s="80"/>
      <c r="C101" s="80"/>
      <c r="D101" s="80"/>
      <c r="E101" s="80"/>
      <c r="F101" s="81"/>
      <c r="G101" s="34"/>
    </row>
    <row r="102" spans="1:11" ht="24.75" customHeight="1" x14ac:dyDescent="0.25">
      <c r="A102" s="82" t="s">
        <v>49</v>
      </c>
      <c r="B102" s="83"/>
      <c r="C102" s="83"/>
      <c r="D102" s="83"/>
      <c r="E102" s="84"/>
      <c r="F102" s="17">
        <f>'anexo  '!F36</f>
        <v>386345.16</v>
      </c>
      <c r="G102" s="14"/>
      <c r="H102" s="39"/>
    </row>
    <row r="103" spans="1:11" ht="24.75" customHeight="1" x14ac:dyDescent="0.25">
      <c r="A103" s="82" t="s">
        <v>50</v>
      </c>
      <c r="B103" s="83"/>
      <c r="C103" s="83"/>
      <c r="D103" s="83"/>
      <c r="E103" s="84"/>
      <c r="F103" s="16">
        <f>'anexo  '!C83+'anexo  '!D83</f>
        <v>202750.58</v>
      </c>
      <c r="G103" s="14"/>
      <c r="H103" s="39"/>
    </row>
    <row r="104" spans="1:11" ht="24.75" customHeight="1" x14ac:dyDescent="0.25">
      <c r="A104" s="82" t="s">
        <v>51</v>
      </c>
      <c r="B104" s="83"/>
      <c r="C104" s="83"/>
      <c r="D104" s="83"/>
      <c r="E104" s="84"/>
      <c r="F104" s="16">
        <f>'anexo  '!F33-(F103-'anexo  '!F35)</f>
        <v>183594.58</v>
      </c>
      <c r="G104" s="35"/>
      <c r="H104" s="39"/>
    </row>
    <row r="105" spans="1:11" ht="24.75" customHeight="1" x14ac:dyDescent="0.25">
      <c r="A105" s="82" t="s">
        <v>52</v>
      </c>
      <c r="B105" s="83"/>
      <c r="C105" s="83"/>
      <c r="D105" s="83"/>
      <c r="E105" s="84"/>
      <c r="F105" s="46">
        <v>0</v>
      </c>
      <c r="G105" s="14"/>
    </row>
    <row r="106" spans="1:11" ht="24.75" customHeight="1" x14ac:dyDescent="0.25">
      <c r="A106" s="82" t="s">
        <v>73</v>
      </c>
      <c r="B106" s="83"/>
      <c r="C106" s="83"/>
      <c r="D106" s="83"/>
      <c r="E106" s="84"/>
      <c r="F106" s="16">
        <f>F104-F105</f>
        <v>183594.58</v>
      </c>
      <c r="G106" s="34"/>
      <c r="H106" s="37"/>
      <c r="K106" s="14"/>
    </row>
    <row r="107" spans="1:11" ht="20.25" customHeight="1" x14ac:dyDescent="0.25">
      <c r="G107" s="34"/>
      <c r="H107" s="37"/>
    </row>
    <row r="108" spans="1:11" x14ac:dyDescent="0.25">
      <c r="A108" s="78" t="s">
        <v>81</v>
      </c>
      <c r="B108" s="78"/>
      <c r="C108" s="78"/>
      <c r="D108" s="78"/>
      <c r="E108" s="78"/>
      <c r="F108" s="78"/>
      <c r="G108" s="14"/>
      <c r="H108" s="37"/>
    </row>
    <row r="109" spans="1:11" ht="15" customHeight="1" x14ac:dyDescent="0.25">
      <c r="A109" s="78"/>
      <c r="B109" s="78"/>
      <c r="C109" s="78"/>
      <c r="D109" s="78"/>
      <c r="E109" s="78"/>
      <c r="F109" s="78"/>
    </row>
    <row r="110" spans="1:11" x14ac:dyDescent="0.25">
      <c r="A110" s="78"/>
      <c r="B110" s="78"/>
      <c r="C110" s="78"/>
      <c r="D110" s="78"/>
      <c r="E110" s="78"/>
      <c r="F110" s="78"/>
      <c r="G110" s="14"/>
      <c r="H110" s="37"/>
    </row>
    <row r="111" spans="1:11" x14ac:dyDescent="0.25">
      <c r="G111" s="14"/>
      <c r="H111" s="37"/>
    </row>
    <row r="112" spans="1:11" x14ac:dyDescent="0.25">
      <c r="A112" t="s">
        <v>110</v>
      </c>
      <c r="G112" s="14"/>
    </row>
    <row r="113" spans="1:9" x14ac:dyDescent="0.25">
      <c r="F113" s="26"/>
    </row>
    <row r="114" spans="1:9" x14ac:dyDescent="0.25">
      <c r="F114" s="26"/>
      <c r="G114" s="14"/>
    </row>
    <row r="115" spans="1:9" x14ac:dyDescent="0.25">
      <c r="A115" s="45"/>
      <c r="F115" s="14"/>
    </row>
    <row r="116" spans="1:9" x14ac:dyDescent="0.25">
      <c r="A116" s="10" t="s">
        <v>85</v>
      </c>
      <c r="F116" s="47"/>
    </row>
    <row r="117" spans="1:9" x14ac:dyDescent="0.25">
      <c r="A117" s="10" t="s">
        <v>53</v>
      </c>
      <c r="F117" s="47"/>
      <c r="G117" s="34"/>
      <c r="H117" s="34"/>
    </row>
    <row r="118" spans="1:9" x14ac:dyDescent="0.25">
      <c r="F118" s="26"/>
      <c r="G118" s="14"/>
      <c r="H118" s="34"/>
    </row>
    <row r="119" spans="1:9" x14ac:dyDescent="0.25">
      <c r="F119" s="47"/>
      <c r="G119" s="14"/>
      <c r="H119" s="14"/>
    </row>
    <row r="120" spans="1:9" x14ac:dyDescent="0.25">
      <c r="F120" s="26"/>
      <c r="G120" s="34"/>
    </row>
    <row r="121" spans="1:9" x14ac:dyDescent="0.25">
      <c r="F121" s="47"/>
      <c r="G121" s="34"/>
    </row>
    <row r="122" spans="1:9" x14ac:dyDescent="0.25">
      <c r="G122" s="34"/>
    </row>
    <row r="123" spans="1:9" x14ac:dyDescent="0.25">
      <c r="F123" s="26"/>
      <c r="G123" s="14"/>
      <c r="H123" s="14"/>
    </row>
    <row r="124" spans="1:9" x14ac:dyDescent="0.25">
      <c r="F124" s="51"/>
    </row>
    <row r="125" spans="1:9" x14ac:dyDescent="0.25">
      <c r="F125" s="14"/>
      <c r="H125" s="35"/>
      <c r="I125" s="38"/>
    </row>
    <row r="126" spans="1:9" x14ac:dyDescent="0.25">
      <c r="H126" s="35"/>
    </row>
    <row r="127" spans="1:9" x14ac:dyDescent="0.25">
      <c r="F127" s="14"/>
      <c r="H127" s="35"/>
    </row>
    <row r="128" spans="1:9" x14ac:dyDescent="0.25">
      <c r="F128" s="47"/>
      <c r="H128" s="35"/>
    </row>
    <row r="129" spans="6:8" x14ac:dyDescent="0.25">
      <c r="F129" s="47"/>
      <c r="H129" s="14"/>
    </row>
    <row r="130" spans="6:8" x14ac:dyDescent="0.25">
      <c r="F130" s="47"/>
      <c r="G130" s="34"/>
    </row>
    <row r="131" spans="6:8" x14ac:dyDescent="0.25">
      <c r="F131" s="47"/>
      <c r="G131" s="34"/>
    </row>
    <row r="132" spans="6:8" x14ac:dyDescent="0.25">
      <c r="G132" s="34"/>
    </row>
    <row r="133" spans="6:8" x14ac:dyDescent="0.25">
      <c r="G133" s="34"/>
    </row>
    <row r="134" spans="6:8" x14ac:dyDescent="0.25">
      <c r="G134" s="34"/>
    </row>
    <row r="135" spans="6:8" x14ac:dyDescent="0.25">
      <c r="G135" s="34"/>
    </row>
    <row r="136" spans="6:8" x14ac:dyDescent="0.25">
      <c r="G136" s="34"/>
    </row>
    <row r="137" spans="6:8" x14ac:dyDescent="0.25">
      <c r="G137" s="34"/>
    </row>
    <row r="138" spans="6:8" x14ac:dyDescent="0.25">
      <c r="G138" s="34"/>
    </row>
    <row r="139" spans="6:8" x14ac:dyDescent="0.25">
      <c r="G139" s="14"/>
    </row>
    <row r="140" spans="6:8" x14ac:dyDescent="0.25">
      <c r="G140" s="60"/>
    </row>
    <row r="141" spans="6:8" x14ac:dyDescent="0.25">
      <c r="G141" s="14"/>
      <c r="H141" s="14"/>
    </row>
    <row r="142" spans="6:8" x14ac:dyDescent="0.25">
      <c r="H142" s="14"/>
    </row>
    <row r="143" spans="6:8" x14ac:dyDescent="0.25">
      <c r="G143" s="14"/>
    </row>
    <row r="144" spans="6:8" x14ac:dyDescent="0.25">
      <c r="G144" s="34"/>
    </row>
    <row r="145" spans="7:7" x14ac:dyDescent="0.25">
      <c r="G145" s="34"/>
    </row>
    <row r="146" spans="7:7" x14ac:dyDescent="0.25">
      <c r="G146" s="34"/>
    </row>
    <row r="148" spans="7:7" x14ac:dyDescent="0.25">
      <c r="G148" s="34"/>
    </row>
    <row r="149" spans="7:7" x14ac:dyDescent="0.25">
      <c r="G149" s="34"/>
    </row>
    <row r="150" spans="7:7" x14ac:dyDescent="0.25">
      <c r="G150" s="34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205" spans="7:7" x14ac:dyDescent="0.25">
      <c r="G205" s="47"/>
    </row>
    <row r="206" spans="7:7" x14ac:dyDescent="0.25">
      <c r="G206" s="47"/>
    </row>
    <row r="207" spans="7:7" x14ac:dyDescent="0.25">
      <c r="G207" s="14"/>
    </row>
    <row r="209" spans="7:9" x14ac:dyDescent="0.25">
      <c r="G209" s="47"/>
    </row>
    <row r="214" spans="7:9" x14ac:dyDescent="0.25">
      <c r="H214" s="26"/>
      <c r="I214" s="26"/>
    </row>
    <row r="215" spans="7:9" x14ac:dyDescent="0.25">
      <c r="H215" s="26"/>
      <c r="I215" s="26"/>
    </row>
    <row r="216" spans="7:9" x14ac:dyDescent="0.25">
      <c r="H216" s="26"/>
      <c r="I216" s="26"/>
    </row>
    <row r="217" spans="7:9" x14ac:dyDescent="0.25">
      <c r="H217" s="26"/>
      <c r="I217" s="26"/>
    </row>
    <row r="218" spans="7:9" x14ac:dyDescent="0.25">
      <c r="H218" s="26"/>
      <c r="I218" s="26"/>
    </row>
    <row r="219" spans="7:9" x14ac:dyDescent="0.25">
      <c r="H219" s="47"/>
    </row>
    <row r="233" spans="7:8" x14ac:dyDescent="0.25">
      <c r="G233" s="34"/>
      <c r="H233" s="47"/>
    </row>
    <row r="239" spans="7:8" x14ac:dyDescent="0.25">
      <c r="G239" s="34"/>
    </row>
    <row r="241" spans="7:7" x14ac:dyDescent="0.25">
      <c r="G241" s="34"/>
    </row>
    <row r="242" spans="7:7" x14ac:dyDescent="0.25">
      <c r="G242" s="34"/>
    </row>
    <row r="243" spans="7:7" x14ac:dyDescent="0.25">
      <c r="G243" s="34"/>
    </row>
    <row r="244" spans="7:7" x14ac:dyDescent="0.25">
      <c r="G244" s="34"/>
    </row>
    <row r="245" spans="7:7" x14ac:dyDescent="0.25">
      <c r="G245" s="34"/>
    </row>
    <row r="246" spans="7:7" x14ac:dyDescent="0.25">
      <c r="G246" s="34"/>
    </row>
    <row r="247" spans="7:7" x14ac:dyDescent="0.25">
      <c r="G247" s="34"/>
    </row>
    <row r="248" spans="7:7" x14ac:dyDescent="0.25">
      <c r="G248" s="34"/>
    </row>
    <row r="249" spans="7:7" x14ac:dyDescent="0.25">
      <c r="G249" s="34"/>
    </row>
    <row r="250" spans="7:7" x14ac:dyDescent="0.25">
      <c r="G250" s="34"/>
    </row>
    <row r="251" spans="7:7" x14ac:dyDescent="0.25">
      <c r="G251" s="34"/>
    </row>
    <row r="252" spans="7:7" x14ac:dyDescent="0.25">
      <c r="G252" s="34"/>
    </row>
    <row r="253" spans="7:7" x14ac:dyDescent="0.25">
      <c r="G253" s="34"/>
    </row>
    <row r="254" spans="7:7" x14ac:dyDescent="0.25">
      <c r="G254" s="34"/>
    </row>
    <row r="255" spans="7:7" x14ac:dyDescent="0.25">
      <c r="G255" s="34"/>
    </row>
    <row r="256" spans="7:7" x14ac:dyDescent="0.25">
      <c r="G256" s="34"/>
    </row>
    <row r="257" spans="7:8" x14ac:dyDescent="0.25">
      <c r="G257" s="34"/>
    </row>
    <row r="258" spans="7:8" x14ac:dyDescent="0.25">
      <c r="G258" s="34"/>
    </row>
    <row r="259" spans="7:8" x14ac:dyDescent="0.25">
      <c r="G259" s="34"/>
    </row>
    <row r="260" spans="7:8" x14ac:dyDescent="0.25">
      <c r="G260" s="34"/>
    </row>
    <row r="261" spans="7:8" x14ac:dyDescent="0.25">
      <c r="G261" s="34"/>
    </row>
    <row r="262" spans="7:8" x14ac:dyDescent="0.25">
      <c r="G262" s="34"/>
    </row>
    <row r="263" spans="7:8" x14ac:dyDescent="0.25">
      <c r="G263" s="34"/>
    </row>
    <row r="264" spans="7:8" x14ac:dyDescent="0.25">
      <c r="G264" s="34"/>
    </row>
    <row r="265" spans="7:8" x14ac:dyDescent="0.25">
      <c r="G265" s="34"/>
    </row>
    <row r="266" spans="7:8" x14ac:dyDescent="0.25">
      <c r="G266" s="14"/>
    </row>
    <row r="268" spans="7:8" x14ac:dyDescent="0.25">
      <c r="G268" s="47"/>
    </row>
    <row r="270" spans="7:8" x14ac:dyDescent="0.25">
      <c r="G270" s="47"/>
    </row>
    <row r="271" spans="7:8" x14ac:dyDescent="0.25">
      <c r="G271" s="36"/>
      <c r="H271" s="36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47"/>
  <sheetViews>
    <sheetView zoomScale="90" zoomScaleNormal="90" zoomScaleSheetLayoutView="100" workbookViewId="0">
      <selection activeCell="H1" sqref="H1:I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8" customWidth="1"/>
    <col min="6" max="6" width="13.85546875" customWidth="1"/>
    <col min="7" max="7" width="19" customWidth="1"/>
    <col min="8" max="8" width="15" customWidth="1"/>
    <col min="9" max="9" width="17.42578125" customWidth="1"/>
    <col min="10" max="11" width="12.5703125" customWidth="1"/>
    <col min="12" max="12" width="13.85546875" customWidth="1"/>
    <col min="13" max="13" width="14" customWidth="1"/>
    <col min="14" max="14" width="11.85546875" customWidth="1"/>
    <col min="254" max="254" width="25.85546875" customWidth="1"/>
    <col min="255" max="255" width="11.85546875" customWidth="1"/>
    <col min="256" max="256" width="32.42578125" customWidth="1"/>
    <col min="257" max="257" width="13.5703125" customWidth="1"/>
    <col min="258" max="258" width="12.7109375" customWidth="1"/>
    <col min="259" max="259" width="7.28515625" customWidth="1"/>
    <col min="260" max="260" width="23.5703125" customWidth="1"/>
    <col min="261" max="261" width="26" customWidth="1"/>
    <col min="510" max="510" width="25.85546875" customWidth="1"/>
    <col min="511" max="511" width="11.85546875" customWidth="1"/>
    <col min="512" max="512" width="32.42578125" customWidth="1"/>
    <col min="513" max="513" width="13.5703125" customWidth="1"/>
    <col min="514" max="514" width="12.7109375" customWidth="1"/>
    <col min="515" max="515" width="7.28515625" customWidth="1"/>
    <col min="516" max="516" width="23.5703125" customWidth="1"/>
    <col min="517" max="517" width="26" customWidth="1"/>
    <col min="766" max="766" width="25.85546875" customWidth="1"/>
    <col min="767" max="767" width="11.85546875" customWidth="1"/>
    <col min="768" max="768" width="32.42578125" customWidth="1"/>
    <col min="769" max="769" width="13.5703125" customWidth="1"/>
    <col min="770" max="770" width="12.7109375" customWidth="1"/>
    <col min="771" max="771" width="7.28515625" customWidth="1"/>
    <col min="772" max="772" width="23.5703125" customWidth="1"/>
    <col min="773" max="773" width="26" customWidth="1"/>
    <col min="1022" max="1022" width="25.85546875" customWidth="1"/>
    <col min="1023" max="1023" width="11.85546875" customWidth="1"/>
    <col min="1024" max="1024" width="32.42578125" customWidth="1"/>
    <col min="1025" max="1025" width="13.5703125" customWidth="1"/>
    <col min="1026" max="1026" width="12.7109375" customWidth="1"/>
    <col min="1027" max="1027" width="7.28515625" customWidth="1"/>
    <col min="1028" max="1028" width="23.5703125" customWidth="1"/>
    <col min="1029" max="1029" width="26" customWidth="1"/>
    <col min="1278" max="1278" width="25.85546875" customWidth="1"/>
    <col min="1279" max="1279" width="11.85546875" customWidth="1"/>
    <col min="1280" max="1280" width="32.42578125" customWidth="1"/>
    <col min="1281" max="1281" width="13.5703125" customWidth="1"/>
    <col min="1282" max="1282" width="12.7109375" customWidth="1"/>
    <col min="1283" max="1283" width="7.28515625" customWidth="1"/>
    <col min="1284" max="1284" width="23.5703125" customWidth="1"/>
    <col min="1285" max="1285" width="26" customWidth="1"/>
    <col min="1534" max="1534" width="25.85546875" customWidth="1"/>
    <col min="1535" max="1535" width="11.85546875" customWidth="1"/>
    <col min="1536" max="1536" width="32.42578125" customWidth="1"/>
    <col min="1537" max="1537" width="13.5703125" customWidth="1"/>
    <col min="1538" max="1538" width="12.7109375" customWidth="1"/>
    <col min="1539" max="1539" width="7.28515625" customWidth="1"/>
    <col min="1540" max="1540" width="23.5703125" customWidth="1"/>
    <col min="1541" max="1541" width="26" customWidth="1"/>
    <col min="1790" max="1790" width="25.85546875" customWidth="1"/>
    <col min="1791" max="1791" width="11.85546875" customWidth="1"/>
    <col min="1792" max="1792" width="32.42578125" customWidth="1"/>
    <col min="1793" max="1793" width="13.5703125" customWidth="1"/>
    <col min="1794" max="1794" width="12.7109375" customWidth="1"/>
    <col min="1795" max="1795" width="7.28515625" customWidth="1"/>
    <col min="1796" max="1796" width="23.5703125" customWidth="1"/>
    <col min="1797" max="1797" width="26" customWidth="1"/>
    <col min="2046" max="2046" width="25.85546875" customWidth="1"/>
    <col min="2047" max="2047" width="11.85546875" customWidth="1"/>
    <col min="2048" max="2048" width="32.42578125" customWidth="1"/>
    <col min="2049" max="2049" width="13.5703125" customWidth="1"/>
    <col min="2050" max="2050" width="12.7109375" customWidth="1"/>
    <col min="2051" max="2051" width="7.28515625" customWidth="1"/>
    <col min="2052" max="2052" width="23.5703125" customWidth="1"/>
    <col min="2053" max="2053" width="26" customWidth="1"/>
    <col min="2302" max="2302" width="25.85546875" customWidth="1"/>
    <col min="2303" max="2303" width="11.85546875" customWidth="1"/>
    <col min="2304" max="2304" width="32.42578125" customWidth="1"/>
    <col min="2305" max="2305" width="13.5703125" customWidth="1"/>
    <col min="2306" max="2306" width="12.7109375" customWidth="1"/>
    <col min="2307" max="2307" width="7.28515625" customWidth="1"/>
    <col min="2308" max="2308" width="23.5703125" customWidth="1"/>
    <col min="2309" max="2309" width="26" customWidth="1"/>
    <col min="2558" max="2558" width="25.85546875" customWidth="1"/>
    <col min="2559" max="2559" width="11.85546875" customWidth="1"/>
    <col min="2560" max="2560" width="32.42578125" customWidth="1"/>
    <col min="2561" max="2561" width="13.5703125" customWidth="1"/>
    <col min="2562" max="2562" width="12.7109375" customWidth="1"/>
    <col min="2563" max="2563" width="7.28515625" customWidth="1"/>
    <col min="2564" max="2564" width="23.5703125" customWidth="1"/>
    <col min="2565" max="2565" width="26" customWidth="1"/>
    <col min="2814" max="2814" width="25.85546875" customWidth="1"/>
    <col min="2815" max="2815" width="11.85546875" customWidth="1"/>
    <col min="2816" max="2816" width="32.42578125" customWidth="1"/>
    <col min="2817" max="2817" width="13.5703125" customWidth="1"/>
    <col min="2818" max="2818" width="12.7109375" customWidth="1"/>
    <col min="2819" max="2819" width="7.28515625" customWidth="1"/>
    <col min="2820" max="2820" width="23.5703125" customWidth="1"/>
    <col min="2821" max="2821" width="26" customWidth="1"/>
    <col min="3070" max="3070" width="25.85546875" customWidth="1"/>
    <col min="3071" max="3071" width="11.85546875" customWidth="1"/>
    <col min="3072" max="3072" width="32.42578125" customWidth="1"/>
    <col min="3073" max="3073" width="13.5703125" customWidth="1"/>
    <col min="3074" max="3074" width="12.7109375" customWidth="1"/>
    <col min="3075" max="3075" width="7.28515625" customWidth="1"/>
    <col min="3076" max="3076" width="23.5703125" customWidth="1"/>
    <col min="3077" max="3077" width="26" customWidth="1"/>
    <col min="3326" max="3326" width="25.85546875" customWidth="1"/>
    <col min="3327" max="3327" width="11.85546875" customWidth="1"/>
    <col min="3328" max="3328" width="32.42578125" customWidth="1"/>
    <col min="3329" max="3329" width="13.5703125" customWidth="1"/>
    <col min="3330" max="3330" width="12.7109375" customWidth="1"/>
    <col min="3331" max="3331" width="7.28515625" customWidth="1"/>
    <col min="3332" max="3332" width="23.5703125" customWidth="1"/>
    <col min="3333" max="3333" width="26" customWidth="1"/>
    <col min="3582" max="3582" width="25.85546875" customWidth="1"/>
    <col min="3583" max="3583" width="11.85546875" customWidth="1"/>
    <col min="3584" max="3584" width="32.42578125" customWidth="1"/>
    <col min="3585" max="3585" width="13.5703125" customWidth="1"/>
    <col min="3586" max="3586" width="12.7109375" customWidth="1"/>
    <col min="3587" max="3587" width="7.28515625" customWidth="1"/>
    <col min="3588" max="3588" width="23.5703125" customWidth="1"/>
    <col min="3589" max="3589" width="26" customWidth="1"/>
    <col min="3838" max="3838" width="25.85546875" customWidth="1"/>
    <col min="3839" max="3839" width="11.85546875" customWidth="1"/>
    <col min="3840" max="3840" width="32.42578125" customWidth="1"/>
    <col min="3841" max="3841" width="13.5703125" customWidth="1"/>
    <col min="3842" max="3842" width="12.7109375" customWidth="1"/>
    <col min="3843" max="3843" width="7.28515625" customWidth="1"/>
    <col min="3844" max="3844" width="23.5703125" customWidth="1"/>
    <col min="3845" max="3845" width="26" customWidth="1"/>
    <col min="4094" max="4094" width="25.85546875" customWidth="1"/>
    <col min="4095" max="4095" width="11.85546875" customWidth="1"/>
    <col min="4096" max="4096" width="32.42578125" customWidth="1"/>
    <col min="4097" max="4097" width="13.5703125" customWidth="1"/>
    <col min="4098" max="4098" width="12.7109375" customWidth="1"/>
    <col min="4099" max="4099" width="7.28515625" customWidth="1"/>
    <col min="4100" max="4100" width="23.5703125" customWidth="1"/>
    <col min="4101" max="4101" width="26" customWidth="1"/>
    <col min="4350" max="4350" width="25.85546875" customWidth="1"/>
    <col min="4351" max="4351" width="11.85546875" customWidth="1"/>
    <col min="4352" max="4352" width="32.42578125" customWidth="1"/>
    <col min="4353" max="4353" width="13.5703125" customWidth="1"/>
    <col min="4354" max="4354" width="12.7109375" customWidth="1"/>
    <col min="4355" max="4355" width="7.28515625" customWidth="1"/>
    <col min="4356" max="4356" width="23.5703125" customWidth="1"/>
    <col min="4357" max="4357" width="26" customWidth="1"/>
    <col min="4606" max="4606" width="25.85546875" customWidth="1"/>
    <col min="4607" max="4607" width="11.85546875" customWidth="1"/>
    <col min="4608" max="4608" width="32.42578125" customWidth="1"/>
    <col min="4609" max="4609" width="13.5703125" customWidth="1"/>
    <col min="4610" max="4610" width="12.7109375" customWidth="1"/>
    <col min="4611" max="4611" width="7.28515625" customWidth="1"/>
    <col min="4612" max="4612" width="23.5703125" customWidth="1"/>
    <col min="4613" max="4613" width="26" customWidth="1"/>
    <col min="4862" max="4862" width="25.85546875" customWidth="1"/>
    <col min="4863" max="4863" width="11.85546875" customWidth="1"/>
    <col min="4864" max="4864" width="32.42578125" customWidth="1"/>
    <col min="4865" max="4865" width="13.5703125" customWidth="1"/>
    <col min="4866" max="4866" width="12.7109375" customWidth="1"/>
    <col min="4867" max="4867" width="7.28515625" customWidth="1"/>
    <col min="4868" max="4868" width="23.5703125" customWidth="1"/>
    <col min="4869" max="4869" width="26" customWidth="1"/>
    <col min="5118" max="5118" width="25.85546875" customWidth="1"/>
    <col min="5119" max="5119" width="11.85546875" customWidth="1"/>
    <col min="5120" max="5120" width="32.42578125" customWidth="1"/>
    <col min="5121" max="5121" width="13.5703125" customWidth="1"/>
    <col min="5122" max="5122" width="12.7109375" customWidth="1"/>
    <col min="5123" max="5123" width="7.28515625" customWidth="1"/>
    <col min="5124" max="5124" width="23.5703125" customWidth="1"/>
    <col min="5125" max="5125" width="26" customWidth="1"/>
    <col min="5374" max="5374" width="25.85546875" customWidth="1"/>
    <col min="5375" max="5375" width="11.85546875" customWidth="1"/>
    <col min="5376" max="5376" width="32.42578125" customWidth="1"/>
    <col min="5377" max="5377" width="13.5703125" customWidth="1"/>
    <col min="5378" max="5378" width="12.7109375" customWidth="1"/>
    <col min="5379" max="5379" width="7.28515625" customWidth="1"/>
    <col min="5380" max="5380" width="23.5703125" customWidth="1"/>
    <col min="5381" max="5381" width="26" customWidth="1"/>
    <col min="5630" max="5630" width="25.85546875" customWidth="1"/>
    <col min="5631" max="5631" width="11.85546875" customWidth="1"/>
    <col min="5632" max="5632" width="32.42578125" customWidth="1"/>
    <col min="5633" max="5633" width="13.5703125" customWidth="1"/>
    <col min="5634" max="5634" width="12.7109375" customWidth="1"/>
    <col min="5635" max="5635" width="7.28515625" customWidth="1"/>
    <col min="5636" max="5636" width="23.5703125" customWidth="1"/>
    <col min="5637" max="5637" width="26" customWidth="1"/>
    <col min="5886" max="5886" width="25.85546875" customWidth="1"/>
    <col min="5887" max="5887" width="11.85546875" customWidth="1"/>
    <col min="5888" max="5888" width="32.42578125" customWidth="1"/>
    <col min="5889" max="5889" width="13.5703125" customWidth="1"/>
    <col min="5890" max="5890" width="12.7109375" customWidth="1"/>
    <col min="5891" max="5891" width="7.28515625" customWidth="1"/>
    <col min="5892" max="5892" width="23.5703125" customWidth="1"/>
    <col min="5893" max="5893" width="26" customWidth="1"/>
    <col min="6142" max="6142" width="25.85546875" customWidth="1"/>
    <col min="6143" max="6143" width="11.85546875" customWidth="1"/>
    <col min="6144" max="6144" width="32.42578125" customWidth="1"/>
    <col min="6145" max="6145" width="13.5703125" customWidth="1"/>
    <col min="6146" max="6146" width="12.7109375" customWidth="1"/>
    <col min="6147" max="6147" width="7.28515625" customWidth="1"/>
    <col min="6148" max="6148" width="23.5703125" customWidth="1"/>
    <col min="6149" max="6149" width="26" customWidth="1"/>
    <col min="6398" max="6398" width="25.85546875" customWidth="1"/>
    <col min="6399" max="6399" width="11.85546875" customWidth="1"/>
    <col min="6400" max="6400" width="32.42578125" customWidth="1"/>
    <col min="6401" max="6401" width="13.5703125" customWidth="1"/>
    <col min="6402" max="6402" width="12.7109375" customWidth="1"/>
    <col min="6403" max="6403" width="7.28515625" customWidth="1"/>
    <col min="6404" max="6404" width="23.5703125" customWidth="1"/>
    <col min="6405" max="6405" width="26" customWidth="1"/>
    <col min="6654" max="6654" width="25.85546875" customWidth="1"/>
    <col min="6655" max="6655" width="11.85546875" customWidth="1"/>
    <col min="6656" max="6656" width="32.42578125" customWidth="1"/>
    <col min="6657" max="6657" width="13.5703125" customWidth="1"/>
    <col min="6658" max="6658" width="12.7109375" customWidth="1"/>
    <col min="6659" max="6659" width="7.28515625" customWidth="1"/>
    <col min="6660" max="6660" width="23.5703125" customWidth="1"/>
    <col min="6661" max="6661" width="26" customWidth="1"/>
    <col min="6910" max="6910" width="25.85546875" customWidth="1"/>
    <col min="6911" max="6911" width="11.85546875" customWidth="1"/>
    <col min="6912" max="6912" width="32.42578125" customWidth="1"/>
    <col min="6913" max="6913" width="13.5703125" customWidth="1"/>
    <col min="6914" max="6914" width="12.7109375" customWidth="1"/>
    <col min="6915" max="6915" width="7.28515625" customWidth="1"/>
    <col min="6916" max="6916" width="23.5703125" customWidth="1"/>
    <col min="6917" max="6917" width="26" customWidth="1"/>
    <col min="7166" max="7166" width="25.85546875" customWidth="1"/>
    <col min="7167" max="7167" width="11.85546875" customWidth="1"/>
    <col min="7168" max="7168" width="32.42578125" customWidth="1"/>
    <col min="7169" max="7169" width="13.5703125" customWidth="1"/>
    <col min="7170" max="7170" width="12.7109375" customWidth="1"/>
    <col min="7171" max="7171" width="7.28515625" customWidth="1"/>
    <col min="7172" max="7172" width="23.5703125" customWidth="1"/>
    <col min="7173" max="7173" width="26" customWidth="1"/>
    <col min="7422" max="7422" width="25.85546875" customWidth="1"/>
    <col min="7423" max="7423" width="11.85546875" customWidth="1"/>
    <col min="7424" max="7424" width="32.42578125" customWidth="1"/>
    <col min="7425" max="7425" width="13.5703125" customWidth="1"/>
    <col min="7426" max="7426" width="12.7109375" customWidth="1"/>
    <col min="7427" max="7427" width="7.28515625" customWidth="1"/>
    <col min="7428" max="7428" width="23.5703125" customWidth="1"/>
    <col min="7429" max="7429" width="26" customWidth="1"/>
    <col min="7678" max="7678" width="25.85546875" customWidth="1"/>
    <col min="7679" max="7679" width="11.85546875" customWidth="1"/>
    <col min="7680" max="7680" width="32.42578125" customWidth="1"/>
    <col min="7681" max="7681" width="13.5703125" customWidth="1"/>
    <col min="7682" max="7682" width="12.7109375" customWidth="1"/>
    <col min="7683" max="7683" width="7.28515625" customWidth="1"/>
    <col min="7684" max="7684" width="23.5703125" customWidth="1"/>
    <col min="7685" max="7685" width="26" customWidth="1"/>
    <col min="7934" max="7934" width="25.85546875" customWidth="1"/>
    <col min="7935" max="7935" width="11.85546875" customWidth="1"/>
    <col min="7936" max="7936" width="32.42578125" customWidth="1"/>
    <col min="7937" max="7937" width="13.5703125" customWidth="1"/>
    <col min="7938" max="7938" width="12.7109375" customWidth="1"/>
    <col min="7939" max="7939" width="7.28515625" customWidth="1"/>
    <col min="7940" max="7940" width="23.5703125" customWidth="1"/>
    <col min="7941" max="7941" width="26" customWidth="1"/>
    <col min="8190" max="8190" width="25.85546875" customWidth="1"/>
    <col min="8191" max="8191" width="11.85546875" customWidth="1"/>
    <col min="8192" max="8192" width="32.42578125" customWidth="1"/>
    <col min="8193" max="8193" width="13.5703125" customWidth="1"/>
    <col min="8194" max="8194" width="12.7109375" customWidth="1"/>
    <col min="8195" max="8195" width="7.28515625" customWidth="1"/>
    <col min="8196" max="8196" width="23.5703125" customWidth="1"/>
    <col min="8197" max="8197" width="26" customWidth="1"/>
    <col min="8446" max="8446" width="25.85546875" customWidth="1"/>
    <col min="8447" max="8447" width="11.85546875" customWidth="1"/>
    <col min="8448" max="8448" width="32.42578125" customWidth="1"/>
    <col min="8449" max="8449" width="13.5703125" customWidth="1"/>
    <col min="8450" max="8450" width="12.7109375" customWidth="1"/>
    <col min="8451" max="8451" width="7.28515625" customWidth="1"/>
    <col min="8452" max="8452" width="23.5703125" customWidth="1"/>
    <col min="8453" max="8453" width="26" customWidth="1"/>
    <col min="8702" max="8702" width="25.85546875" customWidth="1"/>
    <col min="8703" max="8703" width="11.85546875" customWidth="1"/>
    <col min="8704" max="8704" width="32.42578125" customWidth="1"/>
    <col min="8705" max="8705" width="13.5703125" customWidth="1"/>
    <col min="8706" max="8706" width="12.7109375" customWidth="1"/>
    <col min="8707" max="8707" width="7.28515625" customWidth="1"/>
    <col min="8708" max="8708" width="23.5703125" customWidth="1"/>
    <col min="8709" max="8709" width="26" customWidth="1"/>
    <col min="8958" max="8958" width="25.85546875" customWidth="1"/>
    <col min="8959" max="8959" width="11.85546875" customWidth="1"/>
    <col min="8960" max="8960" width="32.42578125" customWidth="1"/>
    <col min="8961" max="8961" width="13.5703125" customWidth="1"/>
    <col min="8962" max="8962" width="12.7109375" customWidth="1"/>
    <col min="8963" max="8963" width="7.28515625" customWidth="1"/>
    <col min="8964" max="8964" width="23.5703125" customWidth="1"/>
    <col min="8965" max="8965" width="26" customWidth="1"/>
    <col min="9214" max="9214" width="25.85546875" customWidth="1"/>
    <col min="9215" max="9215" width="11.85546875" customWidth="1"/>
    <col min="9216" max="9216" width="32.42578125" customWidth="1"/>
    <col min="9217" max="9217" width="13.5703125" customWidth="1"/>
    <col min="9218" max="9218" width="12.7109375" customWidth="1"/>
    <col min="9219" max="9219" width="7.28515625" customWidth="1"/>
    <col min="9220" max="9220" width="23.5703125" customWidth="1"/>
    <col min="9221" max="9221" width="26" customWidth="1"/>
    <col min="9470" max="9470" width="25.85546875" customWidth="1"/>
    <col min="9471" max="9471" width="11.85546875" customWidth="1"/>
    <col min="9472" max="9472" width="32.42578125" customWidth="1"/>
    <col min="9473" max="9473" width="13.5703125" customWidth="1"/>
    <col min="9474" max="9474" width="12.7109375" customWidth="1"/>
    <col min="9475" max="9475" width="7.28515625" customWidth="1"/>
    <col min="9476" max="9476" width="23.5703125" customWidth="1"/>
    <col min="9477" max="9477" width="26" customWidth="1"/>
    <col min="9726" max="9726" width="25.85546875" customWidth="1"/>
    <col min="9727" max="9727" width="11.85546875" customWidth="1"/>
    <col min="9728" max="9728" width="32.42578125" customWidth="1"/>
    <col min="9729" max="9729" width="13.5703125" customWidth="1"/>
    <col min="9730" max="9730" width="12.7109375" customWidth="1"/>
    <col min="9731" max="9731" width="7.28515625" customWidth="1"/>
    <col min="9732" max="9732" width="23.5703125" customWidth="1"/>
    <col min="9733" max="9733" width="26" customWidth="1"/>
    <col min="9982" max="9982" width="25.85546875" customWidth="1"/>
    <col min="9983" max="9983" width="11.85546875" customWidth="1"/>
    <col min="9984" max="9984" width="32.42578125" customWidth="1"/>
    <col min="9985" max="9985" width="13.5703125" customWidth="1"/>
    <col min="9986" max="9986" width="12.7109375" customWidth="1"/>
    <col min="9987" max="9987" width="7.28515625" customWidth="1"/>
    <col min="9988" max="9988" width="23.5703125" customWidth="1"/>
    <col min="9989" max="9989" width="26" customWidth="1"/>
    <col min="10238" max="10238" width="25.85546875" customWidth="1"/>
    <col min="10239" max="10239" width="11.85546875" customWidth="1"/>
    <col min="10240" max="10240" width="32.42578125" customWidth="1"/>
    <col min="10241" max="10241" width="13.5703125" customWidth="1"/>
    <col min="10242" max="10242" width="12.7109375" customWidth="1"/>
    <col min="10243" max="10243" width="7.28515625" customWidth="1"/>
    <col min="10244" max="10244" width="23.5703125" customWidth="1"/>
    <col min="10245" max="10245" width="26" customWidth="1"/>
    <col min="10494" max="10494" width="25.85546875" customWidth="1"/>
    <col min="10495" max="10495" width="11.85546875" customWidth="1"/>
    <col min="10496" max="10496" width="32.42578125" customWidth="1"/>
    <col min="10497" max="10497" width="13.5703125" customWidth="1"/>
    <col min="10498" max="10498" width="12.7109375" customWidth="1"/>
    <col min="10499" max="10499" width="7.28515625" customWidth="1"/>
    <col min="10500" max="10500" width="23.5703125" customWidth="1"/>
    <col min="10501" max="10501" width="26" customWidth="1"/>
    <col min="10750" max="10750" width="25.85546875" customWidth="1"/>
    <col min="10751" max="10751" width="11.85546875" customWidth="1"/>
    <col min="10752" max="10752" width="32.42578125" customWidth="1"/>
    <col min="10753" max="10753" width="13.5703125" customWidth="1"/>
    <col min="10754" max="10754" width="12.7109375" customWidth="1"/>
    <col min="10755" max="10755" width="7.28515625" customWidth="1"/>
    <col min="10756" max="10756" width="23.5703125" customWidth="1"/>
    <col min="10757" max="10757" width="26" customWidth="1"/>
    <col min="11006" max="11006" width="25.85546875" customWidth="1"/>
    <col min="11007" max="11007" width="11.85546875" customWidth="1"/>
    <col min="11008" max="11008" width="32.42578125" customWidth="1"/>
    <col min="11009" max="11009" width="13.5703125" customWidth="1"/>
    <col min="11010" max="11010" width="12.7109375" customWidth="1"/>
    <col min="11011" max="11011" width="7.28515625" customWidth="1"/>
    <col min="11012" max="11012" width="23.5703125" customWidth="1"/>
    <col min="11013" max="11013" width="26" customWidth="1"/>
    <col min="11262" max="11262" width="25.85546875" customWidth="1"/>
    <col min="11263" max="11263" width="11.85546875" customWidth="1"/>
    <col min="11264" max="11264" width="32.42578125" customWidth="1"/>
    <col min="11265" max="11265" width="13.5703125" customWidth="1"/>
    <col min="11266" max="11266" width="12.7109375" customWidth="1"/>
    <col min="11267" max="11267" width="7.28515625" customWidth="1"/>
    <col min="11268" max="11268" width="23.5703125" customWidth="1"/>
    <col min="11269" max="11269" width="26" customWidth="1"/>
    <col min="11518" max="11518" width="25.85546875" customWidth="1"/>
    <col min="11519" max="11519" width="11.85546875" customWidth="1"/>
    <col min="11520" max="11520" width="32.42578125" customWidth="1"/>
    <col min="11521" max="11521" width="13.5703125" customWidth="1"/>
    <col min="11522" max="11522" width="12.7109375" customWidth="1"/>
    <col min="11523" max="11523" width="7.28515625" customWidth="1"/>
    <col min="11524" max="11524" width="23.5703125" customWidth="1"/>
    <col min="11525" max="11525" width="26" customWidth="1"/>
    <col min="11774" max="11774" width="25.85546875" customWidth="1"/>
    <col min="11775" max="11775" width="11.85546875" customWidth="1"/>
    <col min="11776" max="11776" width="32.42578125" customWidth="1"/>
    <col min="11777" max="11777" width="13.5703125" customWidth="1"/>
    <col min="11778" max="11778" width="12.7109375" customWidth="1"/>
    <col min="11779" max="11779" width="7.28515625" customWidth="1"/>
    <col min="11780" max="11780" width="23.5703125" customWidth="1"/>
    <col min="11781" max="11781" width="26" customWidth="1"/>
    <col min="12030" max="12030" width="25.85546875" customWidth="1"/>
    <col min="12031" max="12031" width="11.85546875" customWidth="1"/>
    <col min="12032" max="12032" width="32.42578125" customWidth="1"/>
    <col min="12033" max="12033" width="13.5703125" customWidth="1"/>
    <col min="12034" max="12034" width="12.7109375" customWidth="1"/>
    <col min="12035" max="12035" width="7.28515625" customWidth="1"/>
    <col min="12036" max="12036" width="23.5703125" customWidth="1"/>
    <col min="12037" max="12037" width="26" customWidth="1"/>
    <col min="12286" max="12286" width="25.85546875" customWidth="1"/>
    <col min="12287" max="12287" width="11.85546875" customWidth="1"/>
    <col min="12288" max="12288" width="32.42578125" customWidth="1"/>
    <col min="12289" max="12289" width="13.5703125" customWidth="1"/>
    <col min="12290" max="12290" width="12.7109375" customWidth="1"/>
    <col min="12291" max="12291" width="7.28515625" customWidth="1"/>
    <col min="12292" max="12292" width="23.5703125" customWidth="1"/>
    <col min="12293" max="12293" width="26" customWidth="1"/>
    <col min="12542" max="12542" width="25.85546875" customWidth="1"/>
    <col min="12543" max="12543" width="11.85546875" customWidth="1"/>
    <col min="12544" max="12544" width="32.42578125" customWidth="1"/>
    <col min="12545" max="12545" width="13.5703125" customWidth="1"/>
    <col min="12546" max="12546" width="12.7109375" customWidth="1"/>
    <col min="12547" max="12547" width="7.28515625" customWidth="1"/>
    <col min="12548" max="12548" width="23.5703125" customWidth="1"/>
    <col min="12549" max="12549" width="26" customWidth="1"/>
    <col min="12798" max="12798" width="25.85546875" customWidth="1"/>
    <col min="12799" max="12799" width="11.85546875" customWidth="1"/>
    <col min="12800" max="12800" width="32.42578125" customWidth="1"/>
    <col min="12801" max="12801" width="13.5703125" customWidth="1"/>
    <col min="12802" max="12802" width="12.7109375" customWidth="1"/>
    <col min="12803" max="12803" width="7.28515625" customWidth="1"/>
    <col min="12804" max="12804" width="23.5703125" customWidth="1"/>
    <col min="12805" max="12805" width="26" customWidth="1"/>
    <col min="13054" max="13054" width="25.85546875" customWidth="1"/>
    <col min="13055" max="13055" width="11.85546875" customWidth="1"/>
    <col min="13056" max="13056" width="32.42578125" customWidth="1"/>
    <col min="13057" max="13057" width="13.5703125" customWidth="1"/>
    <col min="13058" max="13058" width="12.7109375" customWidth="1"/>
    <col min="13059" max="13059" width="7.28515625" customWidth="1"/>
    <col min="13060" max="13060" width="23.5703125" customWidth="1"/>
    <col min="13061" max="13061" width="26" customWidth="1"/>
    <col min="13310" max="13310" width="25.85546875" customWidth="1"/>
    <col min="13311" max="13311" width="11.85546875" customWidth="1"/>
    <col min="13312" max="13312" width="32.42578125" customWidth="1"/>
    <col min="13313" max="13313" width="13.5703125" customWidth="1"/>
    <col min="13314" max="13314" width="12.7109375" customWidth="1"/>
    <col min="13315" max="13315" width="7.28515625" customWidth="1"/>
    <col min="13316" max="13316" width="23.5703125" customWidth="1"/>
    <col min="13317" max="13317" width="26" customWidth="1"/>
    <col min="13566" max="13566" width="25.85546875" customWidth="1"/>
    <col min="13567" max="13567" width="11.85546875" customWidth="1"/>
    <col min="13568" max="13568" width="32.42578125" customWidth="1"/>
    <col min="13569" max="13569" width="13.5703125" customWidth="1"/>
    <col min="13570" max="13570" width="12.7109375" customWidth="1"/>
    <col min="13571" max="13571" width="7.28515625" customWidth="1"/>
    <col min="13572" max="13572" width="23.5703125" customWidth="1"/>
    <col min="13573" max="13573" width="26" customWidth="1"/>
    <col min="13822" max="13822" width="25.85546875" customWidth="1"/>
    <col min="13823" max="13823" width="11.85546875" customWidth="1"/>
    <col min="13824" max="13824" width="32.42578125" customWidth="1"/>
    <col min="13825" max="13825" width="13.5703125" customWidth="1"/>
    <col min="13826" max="13826" width="12.7109375" customWidth="1"/>
    <col min="13827" max="13827" width="7.28515625" customWidth="1"/>
    <col min="13828" max="13828" width="23.5703125" customWidth="1"/>
    <col min="13829" max="13829" width="26" customWidth="1"/>
    <col min="14078" max="14078" width="25.85546875" customWidth="1"/>
    <col min="14079" max="14079" width="11.85546875" customWidth="1"/>
    <col min="14080" max="14080" width="32.42578125" customWidth="1"/>
    <col min="14081" max="14081" width="13.5703125" customWidth="1"/>
    <col min="14082" max="14082" width="12.7109375" customWidth="1"/>
    <col min="14083" max="14083" width="7.28515625" customWidth="1"/>
    <col min="14084" max="14084" width="23.5703125" customWidth="1"/>
    <col min="14085" max="14085" width="26" customWidth="1"/>
    <col min="14334" max="14334" width="25.85546875" customWidth="1"/>
    <col min="14335" max="14335" width="11.85546875" customWidth="1"/>
    <col min="14336" max="14336" width="32.42578125" customWidth="1"/>
    <col min="14337" max="14337" width="13.5703125" customWidth="1"/>
    <col min="14338" max="14338" width="12.7109375" customWidth="1"/>
    <col min="14339" max="14339" width="7.28515625" customWidth="1"/>
    <col min="14340" max="14340" width="23.5703125" customWidth="1"/>
    <col min="14341" max="14341" width="26" customWidth="1"/>
    <col min="14590" max="14590" width="25.85546875" customWidth="1"/>
    <col min="14591" max="14591" width="11.85546875" customWidth="1"/>
    <col min="14592" max="14592" width="32.42578125" customWidth="1"/>
    <col min="14593" max="14593" width="13.5703125" customWidth="1"/>
    <col min="14594" max="14594" width="12.7109375" customWidth="1"/>
    <col min="14595" max="14595" width="7.28515625" customWidth="1"/>
    <col min="14596" max="14596" width="23.5703125" customWidth="1"/>
    <col min="14597" max="14597" width="26" customWidth="1"/>
    <col min="14846" max="14846" width="25.85546875" customWidth="1"/>
    <col min="14847" max="14847" width="11.85546875" customWidth="1"/>
    <col min="14848" max="14848" width="32.42578125" customWidth="1"/>
    <col min="14849" max="14849" width="13.5703125" customWidth="1"/>
    <col min="14850" max="14850" width="12.7109375" customWidth="1"/>
    <col min="14851" max="14851" width="7.28515625" customWidth="1"/>
    <col min="14852" max="14852" width="23.5703125" customWidth="1"/>
    <col min="14853" max="14853" width="26" customWidth="1"/>
    <col min="15102" max="15102" width="25.85546875" customWidth="1"/>
    <col min="15103" max="15103" width="11.85546875" customWidth="1"/>
    <col min="15104" max="15104" width="32.42578125" customWidth="1"/>
    <col min="15105" max="15105" width="13.5703125" customWidth="1"/>
    <col min="15106" max="15106" width="12.7109375" customWidth="1"/>
    <col min="15107" max="15107" width="7.28515625" customWidth="1"/>
    <col min="15108" max="15108" width="23.5703125" customWidth="1"/>
    <col min="15109" max="15109" width="26" customWidth="1"/>
    <col min="15358" max="15358" width="25.85546875" customWidth="1"/>
    <col min="15359" max="15359" width="11.85546875" customWidth="1"/>
    <col min="15360" max="15360" width="32.42578125" customWidth="1"/>
    <col min="15361" max="15361" width="13.5703125" customWidth="1"/>
    <col min="15362" max="15362" width="12.7109375" customWidth="1"/>
    <col min="15363" max="15363" width="7.28515625" customWidth="1"/>
    <col min="15364" max="15364" width="23.5703125" customWidth="1"/>
    <col min="15365" max="15365" width="26" customWidth="1"/>
    <col min="15614" max="15614" width="25.85546875" customWidth="1"/>
    <col min="15615" max="15615" width="11.85546875" customWidth="1"/>
    <col min="15616" max="15616" width="32.42578125" customWidth="1"/>
    <col min="15617" max="15617" width="13.5703125" customWidth="1"/>
    <col min="15618" max="15618" width="12.7109375" customWidth="1"/>
    <col min="15619" max="15619" width="7.28515625" customWidth="1"/>
    <col min="15620" max="15620" width="23.5703125" customWidth="1"/>
    <col min="15621" max="15621" width="26" customWidth="1"/>
    <col min="15870" max="15870" width="25.85546875" customWidth="1"/>
    <col min="15871" max="15871" width="11.85546875" customWidth="1"/>
    <col min="15872" max="15872" width="32.42578125" customWidth="1"/>
    <col min="15873" max="15873" width="13.5703125" customWidth="1"/>
    <col min="15874" max="15874" width="12.7109375" customWidth="1"/>
    <col min="15875" max="15875" width="7.28515625" customWidth="1"/>
    <col min="15876" max="15876" width="23.5703125" customWidth="1"/>
    <col min="15877" max="15877" width="26" customWidth="1"/>
    <col min="16126" max="16126" width="25.85546875" customWidth="1"/>
    <col min="16127" max="16127" width="11.85546875" customWidth="1"/>
    <col min="16128" max="16128" width="32.42578125" customWidth="1"/>
    <col min="16129" max="16129" width="13.5703125" customWidth="1"/>
    <col min="16130" max="16130" width="12.7109375" customWidth="1"/>
    <col min="16131" max="16131" width="7.28515625" customWidth="1"/>
    <col min="16132" max="16132" width="23.5703125" customWidth="1"/>
    <col min="16133" max="16133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54" t="s">
        <v>69</v>
      </c>
      <c r="F1" s="27" t="s">
        <v>70</v>
      </c>
      <c r="G1" s="28"/>
    </row>
    <row r="2" spans="1:9" ht="51" customHeight="1" x14ac:dyDescent="0.25">
      <c r="A2" s="72" t="s">
        <v>106</v>
      </c>
      <c r="B2" s="61">
        <v>15614</v>
      </c>
      <c r="C2" s="63" t="s">
        <v>94</v>
      </c>
      <c r="D2" s="64" t="s">
        <v>95</v>
      </c>
      <c r="E2" s="65">
        <v>163166.28</v>
      </c>
      <c r="F2" s="61">
        <v>122401</v>
      </c>
      <c r="G2" s="66" t="s">
        <v>31</v>
      </c>
    </row>
    <row r="3" spans="1:9" ht="54" customHeight="1" x14ac:dyDescent="0.25">
      <c r="A3" s="72" t="s">
        <v>93</v>
      </c>
      <c r="B3" s="61" t="s">
        <v>71</v>
      </c>
      <c r="C3" s="63" t="s">
        <v>84</v>
      </c>
      <c r="D3" s="62" t="s">
        <v>63</v>
      </c>
      <c r="E3" s="65">
        <v>8084.42</v>
      </c>
      <c r="F3" s="61" t="s">
        <v>89</v>
      </c>
      <c r="G3" s="66" t="s">
        <v>31</v>
      </c>
    </row>
    <row r="4" spans="1:9" ht="52.5" customHeight="1" x14ac:dyDescent="0.25">
      <c r="A4" s="72" t="s">
        <v>93</v>
      </c>
      <c r="B4" s="61" t="s">
        <v>71</v>
      </c>
      <c r="C4" s="63" t="s">
        <v>84</v>
      </c>
      <c r="D4" s="62" t="s">
        <v>63</v>
      </c>
      <c r="E4" s="65">
        <v>2607.88</v>
      </c>
      <c r="F4" s="61" t="s">
        <v>89</v>
      </c>
      <c r="G4" s="66" t="s">
        <v>31</v>
      </c>
    </row>
    <row r="5" spans="1:9" ht="54" customHeight="1" x14ac:dyDescent="0.25">
      <c r="A5" s="64" t="s">
        <v>101</v>
      </c>
      <c r="B5" s="61">
        <v>213</v>
      </c>
      <c r="C5" s="63" t="s">
        <v>98</v>
      </c>
      <c r="D5" s="62" t="s">
        <v>99</v>
      </c>
      <c r="E5" s="65">
        <v>13500</v>
      </c>
      <c r="F5" s="61">
        <v>121501</v>
      </c>
      <c r="G5" s="66" t="s">
        <v>100</v>
      </c>
    </row>
    <row r="6" spans="1:9" ht="54" customHeight="1" x14ac:dyDescent="0.25">
      <c r="A6" s="64" t="s">
        <v>102</v>
      </c>
      <c r="B6" s="61">
        <v>118</v>
      </c>
      <c r="C6" s="63" t="s">
        <v>103</v>
      </c>
      <c r="D6" s="62" t="s">
        <v>104</v>
      </c>
      <c r="E6" s="65">
        <v>10192</v>
      </c>
      <c r="F6" s="61">
        <v>121502</v>
      </c>
      <c r="G6" s="66" t="s">
        <v>100</v>
      </c>
    </row>
    <row r="7" spans="1:9" ht="54" customHeight="1" x14ac:dyDescent="0.25">
      <c r="A7" s="64" t="s">
        <v>111</v>
      </c>
      <c r="B7" s="61">
        <v>293</v>
      </c>
      <c r="C7" s="63" t="s">
        <v>107</v>
      </c>
      <c r="D7" s="62" t="s">
        <v>108</v>
      </c>
      <c r="E7" s="65">
        <v>1500</v>
      </c>
      <c r="F7" s="61">
        <v>121503</v>
      </c>
      <c r="G7" s="66" t="s">
        <v>109</v>
      </c>
    </row>
    <row r="8" spans="1:9" ht="54" customHeight="1" x14ac:dyDescent="0.25">
      <c r="A8" s="64" t="s">
        <v>112</v>
      </c>
      <c r="B8" s="61">
        <v>294</v>
      </c>
      <c r="C8" s="63" t="s">
        <v>107</v>
      </c>
      <c r="D8" s="62" t="s">
        <v>108</v>
      </c>
      <c r="E8" s="65">
        <v>1500</v>
      </c>
      <c r="F8" s="61">
        <v>121503</v>
      </c>
      <c r="G8" s="66" t="s">
        <v>109</v>
      </c>
    </row>
    <row r="9" spans="1:9" ht="54" customHeight="1" x14ac:dyDescent="0.25">
      <c r="A9" s="64" t="s">
        <v>111</v>
      </c>
      <c r="B9" s="61">
        <v>295</v>
      </c>
      <c r="C9" s="63" t="s">
        <v>107</v>
      </c>
      <c r="D9" s="62" t="s">
        <v>108</v>
      </c>
      <c r="E9" s="65">
        <v>700</v>
      </c>
      <c r="F9" s="61">
        <v>121503</v>
      </c>
      <c r="G9" s="66" t="s">
        <v>31</v>
      </c>
    </row>
    <row r="10" spans="1:9" ht="54" customHeight="1" x14ac:dyDescent="0.25">
      <c r="A10" s="64" t="s">
        <v>112</v>
      </c>
      <c r="B10" s="61">
        <v>296</v>
      </c>
      <c r="C10" s="63" t="s">
        <v>107</v>
      </c>
      <c r="D10" s="62" t="s">
        <v>108</v>
      </c>
      <c r="E10" s="65">
        <v>1500</v>
      </c>
      <c r="F10" s="61">
        <v>121503</v>
      </c>
      <c r="G10" s="66" t="s">
        <v>31</v>
      </c>
    </row>
    <row r="11" spans="1:9" ht="54" customHeight="1" x14ac:dyDescent="0.25">
      <c r="A11" s="67"/>
      <c r="B11" s="68"/>
      <c r="C11" s="70"/>
      <c r="D11" s="69"/>
      <c r="E11" s="73">
        <f>SUM(E2:E10)</f>
        <v>202750.58000000002</v>
      </c>
      <c r="F11" s="68"/>
      <c r="G11" s="71"/>
      <c r="H11" s="47"/>
      <c r="I11" s="47"/>
    </row>
    <row r="12" spans="1:9" x14ac:dyDescent="0.25">
      <c r="A12" s="23"/>
      <c r="B12" s="23"/>
      <c r="C12" s="23"/>
      <c r="D12" s="23"/>
      <c r="E12" s="55"/>
      <c r="F12" s="24"/>
    </row>
    <row r="13" spans="1:9" ht="21.75" customHeight="1" x14ac:dyDescent="0.25">
      <c r="A13" s="23"/>
      <c r="B13" s="23"/>
      <c r="C13" s="23"/>
      <c r="D13" s="23"/>
      <c r="E13" s="56"/>
    </row>
    <row r="14" spans="1:9" x14ac:dyDescent="0.25">
      <c r="A14" s="23"/>
      <c r="B14" s="23"/>
      <c r="C14" s="23"/>
      <c r="D14" s="23"/>
      <c r="E14" s="57"/>
      <c r="F14" s="24"/>
      <c r="H14" s="26"/>
    </row>
    <row r="15" spans="1:9" x14ac:dyDescent="0.25">
      <c r="A15" s="23"/>
      <c r="B15" s="23"/>
      <c r="C15" s="23"/>
      <c r="D15" s="23"/>
      <c r="E15" s="57"/>
      <c r="F15" s="24"/>
      <c r="H15" s="26"/>
    </row>
    <row r="16" spans="1:9" x14ac:dyDescent="0.25">
      <c r="A16" s="23"/>
      <c r="B16" s="23"/>
      <c r="C16" s="23"/>
      <c r="D16" s="23"/>
      <c r="E16" s="57"/>
      <c r="F16" s="24"/>
      <c r="H16" s="26"/>
    </row>
    <row r="17" spans="1:8" x14ac:dyDescent="0.25">
      <c r="A17" s="23"/>
      <c r="B17" s="23"/>
      <c r="C17" s="23"/>
      <c r="D17" s="23"/>
      <c r="E17" s="57"/>
      <c r="F17" s="24"/>
      <c r="H17" s="26"/>
    </row>
    <row r="18" spans="1:8" x14ac:dyDescent="0.25">
      <c r="A18" s="23"/>
      <c r="B18" s="23"/>
      <c r="C18" s="23"/>
      <c r="D18" s="23"/>
      <c r="E18" s="57"/>
      <c r="F18" s="24"/>
      <c r="H18" s="47"/>
    </row>
    <row r="19" spans="1:8" x14ac:dyDescent="0.25">
      <c r="A19" s="23"/>
      <c r="B19" s="23"/>
      <c r="C19" s="23"/>
      <c r="D19" s="23"/>
      <c r="E19" s="57"/>
      <c r="F19" s="24"/>
    </row>
    <row r="20" spans="1:8" x14ac:dyDescent="0.25">
      <c r="A20" s="23"/>
      <c r="B20" s="23"/>
      <c r="C20" s="23"/>
      <c r="D20" s="23"/>
      <c r="E20" s="57"/>
      <c r="F20" s="24"/>
    </row>
    <row r="21" spans="1:8" x14ac:dyDescent="0.25">
      <c r="A21" s="23"/>
      <c r="B21" s="23"/>
      <c r="C21" s="23"/>
      <c r="D21" s="23"/>
      <c r="E21" s="57"/>
      <c r="F21" s="24"/>
    </row>
    <row r="22" spans="1:8" x14ac:dyDescent="0.25">
      <c r="A22" s="23"/>
      <c r="B22" s="23"/>
      <c r="C22" s="23"/>
      <c r="D22" s="23"/>
      <c r="E22" s="57"/>
      <c r="F22" s="24"/>
    </row>
    <row r="23" spans="1:8" x14ac:dyDescent="0.25">
      <c r="A23" s="23"/>
      <c r="B23" s="23"/>
      <c r="C23" s="23"/>
      <c r="D23" s="23"/>
      <c r="E23" s="57"/>
      <c r="F23" s="24"/>
    </row>
    <row r="24" spans="1:8" x14ac:dyDescent="0.25">
      <c r="A24" s="23"/>
      <c r="B24" s="23"/>
      <c r="C24" s="23"/>
      <c r="D24" s="49"/>
      <c r="E24" s="57"/>
      <c r="F24" s="24"/>
    </row>
    <row r="25" spans="1:8" x14ac:dyDescent="0.25">
      <c r="A25" s="23"/>
      <c r="B25" s="23"/>
      <c r="C25" s="23"/>
      <c r="D25" s="48"/>
      <c r="E25" s="57"/>
      <c r="F25" s="24"/>
    </row>
    <row r="26" spans="1:8" x14ac:dyDescent="0.25">
      <c r="A26" s="23"/>
      <c r="B26" s="23"/>
      <c r="C26" s="23"/>
      <c r="D26" s="48"/>
      <c r="E26" s="57"/>
      <c r="F26" s="24"/>
    </row>
    <row r="27" spans="1:8" x14ac:dyDescent="0.25">
      <c r="A27" s="23"/>
      <c r="B27" s="23"/>
      <c r="C27" s="23"/>
      <c r="D27" s="50"/>
      <c r="E27" s="57"/>
      <c r="F27" s="24"/>
    </row>
    <row r="28" spans="1:8" x14ac:dyDescent="0.25">
      <c r="A28" s="23"/>
      <c r="B28" s="23"/>
      <c r="C28" s="23"/>
      <c r="D28" s="48"/>
      <c r="E28" s="57"/>
      <c r="F28" s="24"/>
    </row>
    <row r="29" spans="1:8" x14ac:dyDescent="0.25">
      <c r="A29" s="23"/>
      <c r="B29" s="23"/>
      <c r="C29" s="23"/>
      <c r="D29" s="48"/>
      <c r="E29" s="57"/>
      <c r="F29" s="24"/>
    </row>
    <row r="30" spans="1:8" x14ac:dyDescent="0.25">
      <c r="A30" s="23"/>
      <c r="B30" s="23"/>
      <c r="C30" s="23"/>
      <c r="D30" s="23"/>
      <c r="E30" s="57"/>
      <c r="F30" s="24"/>
    </row>
    <row r="31" spans="1:8" x14ac:dyDescent="0.25">
      <c r="A31" s="23"/>
      <c r="B31" s="23"/>
      <c r="C31" s="23"/>
      <c r="D31" s="23"/>
      <c r="E31" s="57"/>
      <c r="F31" s="24"/>
    </row>
    <row r="32" spans="1:8" x14ac:dyDescent="0.25">
      <c r="A32" s="23"/>
      <c r="B32" s="23"/>
      <c r="C32" s="23"/>
      <c r="D32" s="23"/>
      <c r="E32" s="57"/>
      <c r="F32" s="24"/>
    </row>
    <row r="33" spans="1:8" x14ac:dyDescent="0.25">
      <c r="A33" s="23"/>
      <c r="B33" s="23"/>
      <c r="C33" s="23"/>
      <c r="D33" s="23"/>
      <c r="E33" s="57"/>
      <c r="F33" s="24"/>
    </row>
    <row r="34" spans="1:8" x14ac:dyDescent="0.25">
      <c r="A34" s="23"/>
      <c r="B34" s="23"/>
      <c r="C34" s="23"/>
      <c r="D34" s="23"/>
      <c r="E34" s="57"/>
      <c r="F34" s="24"/>
    </row>
    <row r="35" spans="1:8" x14ac:dyDescent="0.25">
      <c r="A35" s="23"/>
      <c r="B35" s="23"/>
      <c r="C35" s="23"/>
      <c r="D35" s="23"/>
      <c r="E35" s="57"/>
      <c r="F35" s="24"/>
    </row>
    <row r="36" spans="1:8" x14ac:dyDescent="0.25">
      <c r="A36" s="23"/>
      <c r="B36" s="23"/>
      <c r="C36" s="23"/>
      <c r="D36" s="23"/>
      <c r="E36" s="57"/>
      <c r="F36" s="24"/>
    </row>
    <row r="37" spans="1:8" x14ac:dyDescent="0.25">
      <c r="A37" s="23"/>
      <c r="B37" s="23"/>
      <c r="C37" s="23"/>
      <c r="D37" s="23"/>
      <c r="E37" s="57"/>
      <c r="F37" s="24"/>
    </row>
    <row r="38" spans="1:8" x14ac:dyDescent="0.25">
      <c r="A38" s="23"/>
      <c r="B38" s="23"/>
      <c r="C38" s="23"/>
      <c r="D38" s="23"/>
      <c r="E38" s="57"/>
      <c r="F38" s="24"/>
      <c r="H38" s="26"/>
    </row>
    <row r="39" spans="1:8" x14ac:dyDescent="0.25">
      <c r="E39" s="59"/>
    </row>
    <row r="40" spans="1:8" x14ac:dyDescent="0.25">
      <c r="E40" s="56"/>
      <c r="H40" s="14"/>
    </row>
    <row r="41" spans="1:8" x14ac:dyDescent="0.25">
      <c r="E41" s="56"/>
    </row>
    <row r="42" spans="1:8" x14ac:dyDescent="0.25">
      <c r="E42" s="56"/>
    </row>
    <row r="43" spans="1:8" x14ac:dyDescent="0.25">
      <c r="E43" s="59"/>
    </row>
    <row r="44" spans="1:8" x14ac:dyDescent="0.25">
      <c r="E44" s="56"/>
    </row>
    <row r="45" spans="1:8" x14ac:dyDescent="0.25">
      <c r="E45" s="56"/>
    </row>
    <row r="47" spans="1:8" x14ac:dyDescent="0.25">
      <c r="E47" s="56"/>
    </row>
  </sheetData>
  <autoFilter ref="A1:G11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nov</vt:lpstr>
      <vt:lpstr>Planilha2</vt:lpstr>
      <vt:lpstr>nov!Area_de_impressao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2026-01-05T15:20:30Z</cp:lastPrinted>
  <dcterms:created xsi:type="dcterms:W3CDTF">2015-02-24T11:41:13Z</dcterms:created>
  <dcterms:modified xsi:type="dcterms:W3CDTF">2026-01-16T20:06:54Z</dcterms:modified>
</cp:coreProperties>
</file>