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18"/>
  <workbookPr/>
  <mc:AlternateContent xmlns:mc="http://schemas.openxmlformats.org/markup-compatibility/2006">
    <mc:Choice Requires="x15">
      <x15ac:absPath xmlns:x15ac="http://schemas.microsoft.com/office/spreadsheetml/2010/11/ac" url="C:\Users\Mariana Rodrigues\Documentos\Dados\SITE\SUBVENÇÃO\"/>
    </mc:Choice>
  </mc:AlternateContent>
  <xr:revisionPtr revIDLastSave="0" documentId="13_ncr:1_{9329043E-B9AD-4672-9CA5-F05B0819CE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 17" sheetId="8" r:id="rId1"/>
    <sheet name="jan" sheetId="13" r:id="rId2"/>
  </sheets>
  <definedNames>
    <definedName name="_xlnm._FilterDatabase" localSheetId="1" hidden="1">jan!$A$8:$H$10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8" l="1"/>
  <c r="F29" i="8"/>
  <c r="G10" i="13" l="1"/>
  <c r="D81" i="8" l="1"/>
  <c r="E21" i="8" l="1"/>
  <c r="F32" i="8" l="1"/>
  <c r="E70" i="8" l="1"/>
  <c r="E66" i="8"/>
  <c r="E67" i="8"/>
  <c r="E68" i="8"/>
  <c r="E69" i="8"/>
  <c r="E71" i="8"/>
  <c r="E72" i="8"/>
  <c r="E73" i="8"/>
  <c r="E74" i="8"/>
  <c r="E75" i="8"/>
  <c r="E76" i="8"/>
  <c r="E77" i="8"/>
  <c r="E78" i="8"/>
  <c r="E79" i="8"/>
  <c r="E80" i="8"/>
  <c r="E65" i="8"/>
  <c r="F34" i="8" l="1"/>
  <c r="F102" i="8" l="1"/>
  <c r="C81" i="8"/>
  <c r="E81" i="8" s="1"/>
  <c r="F81" i="8"/>
  <c r="B81" i="8"/>
  <c r="F103" i="8" l="1"/>
  <c r="F104" i="8" s="1"/>
  <c r="F106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</author>
  </authors>
  <commentList>
    <comment ref="H30" authorId="0" shapeId="0" xr:uid="{3CEE4157-DAFA-4BB4-8236-3FEB384E1FA2}">
      <text>
        <r>
          <rPr>
            <b/>
            <sz val="8"/>
            <color indexed="81"/>
            <rFont val="Segoe UI"/>
            <family val="2"/>
          </rPr>
          <t>Mariana:</t>
        </r>
        <r>
          <rPr>
            <sz val="8"/>
            <color indexed="81"/>
            <rFont val="Segoe UI"/>
            <family val="2"/>
          </rPr>
          <t xml:space="preserve">
no dia 01/12 perda de 0,39
no dia 30/11 rendeu 4,36
</t>
        </r>
      </text>
    </comment>
  </commentList>
</comments>
</file>

<file path=xl/sharedStrings.xml><?xml version="1.0" encoding="utf-8"?>
<sst xmlns="http://schemas.openxmlformats.org/spreadsheetml/2006/main" count="117" uniqueCount="106">
  <si>
    <t>DEMONSTRATIVO INTEGRAL DAS RECEITAS E DESPESAS</t>
  </si>
  <si>
    <t>CNPJ:</t>
  </si>
  <si>
    <t>ENDEREÇO E CEP:</t>
  </si>
  <si>
    <t>EXERCÍCIO:</t>
  </si>
  <si>
    <t>DATA</t>
  </si>
  <si>
    <t>VALORES REPASSADOS (R$)</t>
  </si>
  <si>
    <t>TOTAL</t>
  </si>
  <si>
    <t>Presidente</t>
  </si>
  <si>
    <t>REPASSE AO TERCEIRO SETOR</t>
  </si>
  <si>
    <t>RELAÇÃO DAS DESPESAS (4)</t>
  </si>
  <si>
    <t>DATA DO DOCUMENTO</t>
  </si>
  <si>
    <t>ESPECIFICAÇÃO DO DOCUMENTO FISCAL(3)</t>
  </si>
  <si>
    <t>CREDOR</t>
  </si>
  <si>
    <t>NATUREZA DA DESPESA RESUMIDAMENTE</t>
  </si>
  <si>
    <t>VALOR (R$)</t>
  </si>
  <si>
    <t>PREFEITURA MUNICIPAL DE GUARAREMA</t>
  </si>
  <si>
    <t>SANTA CASA DE MISERICÓRDIA DE GUARAREMA</t>
  </si>
  <si>
    <t>48.517.932/0001-32</t>
  </si>
  <si>
    <t>Medicamentos</t>
  </si>
  <si>
    <t>Gêneros alimentícios</t>
  </si>
  <si>
    <t>Recursos Humanos (5)</t>
  </si>
  <si>
    <t>Outros serviços de terceiros</t>
  </si>
  <si>
    <t>Recursos Humanos (6)</t>
  </si>
  <si>
    <t>Outros materiais de consumo</t>
  </si>
  <si>
    <t>Locações diversas</t>
  </si>
  <si>
    <t>Outras despesas</t>
  </si>
  <si>
    <t>CPF:</t>
  </si>
  <si>
    <t>DOCUMENTO</t>
  </si>
  <si>
    <t>VIGÊNCIA</t>
  </si>
  <si>
    <t>VALOR - R$</t>
  </si>
  <si>
    <t>DATA PREVISTA PARA O REPASSE (2)</t>
  </si>
  <si>
    <t>VALORES PREVISTOS (R$)</t>
  </si>
  <si>
    <t>DATA DO REPASSE</t>
  </si>
  <si>
    <t>NÚMERO DO DOCUMENTO DE CRÉDITO</t>
  </si>
  <si>
    <t>(B) REPASSES PÚBLICOS NO EXERCÍCIO</t>
  </si>
  <si>
    <t>(C) RECEITAS COM APLICAÇÕES FINANCEIRAS DOS REPASSES PÚBLICOS</t>
  </si>
  <si>
    <t>(D) OUTRAS RECEITAS DECORRENTES DA EXECUÇÃO DA AJUSTE (3)</t>
  </si>
  <si>
    <t>(E) TOTAL DE RECURSOS (A + B + C + D)</t>
  </si>
  <si>
    <t>(G) TOTAL DE RECURSOS DISPONÍVEIS NO EXERCÍCIO (E + F)</t>
  </si>
  <si>
    <t>(1) Verba: Federal, Estadual ou Municipal, devendo ser elaborado um anexo para cada fonte de recurso</t>
  </si>
  <si>
    <t>(2) Incluir valores previstos no exercício anterior e repassados neste exercício.</t>
  </si>
  <si>
    <t>ORIGEM DOS RECURSOS (4)</t>
  </si>
  <si>
    <t>CATEGORIA OU FINALIDADE DA DESPESA (8)</t>
  </si>
  <si>
    <t>DESPESAS CONTABILIZADAS NESTE EXERCÍCIO (R$)</t>
  </si>
  <si>
    <t>DESPESAS CONTABILIZADAS EM EXERCÍCIO ANTERIORES E PAGAS NESTE EXERCÍCIO (R$) (H)</t>
  </si>
  <si>
    <t>DESPESAS CONTABILIZADAS NESTE EXERCÍCIO E PAGAS NESTE EXERCÍCIO (R$) (I)</t>
  </si>
  <si>
    <t>DESPESAS CONTABILIZADAS NESTE EXERCÍCIO A PAGAR EM EXERCÍCIOS SEGUINTES (R$)</t>
  </si>
  <si>
    <t>Serviços médicos (*)</t>
  </si>
  <si>
    <t>Locação de imóveis</t>
  </si>
  <si>
    <t>Utilidades públicas (7)</t>
  </si>
  <si>
    <t>Combustível</t>
  </si>
  <si>
    <t>Bens e materiais permanentes</t>
  </si>
  <si>
    <t>Obras</t>
  </si>
  <si>
    <t>Despesas Financeiras e bancárias</t>
  </si>
  <si>
    <t>(4) Verba: Federal, Estadual, Municipal e Recursos Próprios, devendo ser elaborado um enxo para cada fonte de recurso.</t>
  </si>
  <si>
    <t>(5) Salários, encargos e benefícios.</t>
  </si>
  <si>
    <t>(6) Autônomos e pessoa jurídica</t>
  </si>
  <si>
    <t>(7) Energia elétrica, água e esgoto, gás, telefone e internet</t>
  </si>
  <si>
    <t>(8) No rol exemplificativo incluir também as aquisições e os compromissos assumidos que não são classificados contabilmente como DESPESAS, como, por exemplo, aquisição de bens permanentes.</t>
  </si>
  <si>
    <t>(*) Apenas para entidades da área da Saúde.</t>
  </si>
  <si>
    <t>DEMONSTRATIVO DO SALDO FINANCEIRO DO EXERCÍCIO</t>
  </si>
  <si>
    <t>(G) TOTAL DE RECURSOS DISPONÍVEL NO EXERCÍCIO</t>
  </si>
  <si>
    <t>(J) DESPESAS PAGAS NO EXERCÍCIO (H+I)</t>
  </si>
  <si>
    <t>(K) RECURSO PÚBLICO NÃO APLICADO [E - (J - F)]</t>
  </si>
  <si>
    <t>(L) VALOR DEVOLVIDO AO ÓRGÃO PÚBLICO</t>
  </si>
  <si>
    <t>PRAÇA DR. BOTELHO EGAS, 11 - CENTRO - GUARAREMA -SP</t>
  </si>
  <si>
    <t>MUNICIPAL</t>
  </si>
  <si>
    <t>(3) Receitas com estacionamento, alugueis, entre outras.</t>
  </si>
  <si>
    <t>Material Médico e Hospitalar(*)</t>
  </si>
  <si>
    <t>(9) Quando a diferença entre coluna DESPESA CONTABILIZADA NESTE EXERCÍCIO  e a Coluna DESPESAS CONTABILIZADAS NESTE EXERCÍCIO E PAGAS NESTE EXERCÍCIO for decorrente de descontos obtidos ou pagamento de multa por atraso, o resultado não deve aparecer na coluna DESPESAS CONTABILIZADAS NESTE EXERCÍCIO A PAGAR EM EXERCÍCIOS SEGUINTES, uma vez que tais descontos ou multas são contabilizados em contas de receitas ou despesas. Assim sendo deverá se indicado como nota de rodapé os valores e as respectivas contas de receitas e despesas.</t>
  </si>
  <si>
    <t>extrato</t>
  </si>
  <si>
    <t>DEMONSTRATIVO DOS RECURSOS DISPONÍVEIS NO EXERCÍCIO</t>
  </si>
  <si>
    <t>(A) SALDO DO EXERCÍCIO ANTERIOR</t>
  </si>
  <si>
    <t>(F) RECURSOS PRÓPRIOS DA ENTIDADE PARCEIRA</t>
  </si>
  <si>
    <t>REPASSES AO TERCEIRO SETOR</t>
  </si>
  <si>
    <t>(M) VALOR AUTORIZADO PARA APLICAÇÃO NO EXERCÍCIO SEGUINTE (K-L)</t>
  </si>
  <si>
    <t>DEMONSTRATIVO DAS DESPESAS INCORRIDAS NO EXERCÍCIO</t>
  </si>
  <si>
    <t>TOTAL DE DESPESAS PAGSA NESTE EXERCÍCIO (R$)                                                      J = (H + I)</t>
  </si>
  <si>
    <t>ÓRGÃO PÚBLICO CONVENENTE:</t>
  </si>
  <si>
    <t>CONVENIADA:</t>
  </si>
  <si>
    <t>RESPONSÁVEL PELA CONVENIADA:</t>
  </si>
  <si>
    <t>OBJETO:</t>
  </si>
  <si>
    <t>ORIGEM DOS RECURSOS:</t>
  </si>
  <si>
    <t>TERMO DE CONVÊNIO</t>
  </si>
  <si>
    <t>CNPJ</t>
  </si>
  <si>
    <t>ANEXO 12</t>
  </si>
  <si>
    <t>Declaramos, na qualidade de responsáveis pela entidade supra epigrafada, sob as penas da Lei, que a despesa relacionada comprova a exata aplicação dos recursos recebidos para os fins indicados, conforme programa de trabalho aprovado, proposto ao órgão Público Convenente.</t>
  </si>
  <si>
    <t>02/01/2023 a 31/01/2023</t>
  </si>
  <si>
    <t>Termo de Convênio 01/2022</t>
  </si>
  <si>
    <t>01/01/2023 a 31/12/2023</t>
  </si>
  <si>
    <t>Concessão de Subvenção do Município de Guararema para custeio das despesas de manutenção do atendimento à Saúde, conforme Plano de Trabalho, constante do Processo Administrativo nº 11834/2022 de 18 de outubro de 2022.</t>
  </si>
  <si>
    <t>Termo de Aditamento nº  01</t>
  </si>
  <si>
    <t>Banco Bradesco</t>
  </si>
  <si>
    <t>tarifa</t>
  </si>
  <si>
    <t>Despesas financeiras</t>
  </si>
  <si>
    <t>ALEXANDRE MARQUES</t>
  </si>
  <si>
    <t>284.896.558-47</t>
  </si>
  <si>
    <t>Alexandre Marques</t>
  </si>
  <si>
    <t>Maria Angelica M. da Silva Bassila</t>
  </si>
  <si>
    <t>Tesoureira</t>
  </si>
  <si>
    <t>Termo de Aditamento nº  03</t>
  </si>
  <si>
    <t>Termo de Aditamento nº  02</t>
  </si>
  <si>
    <t>Transf. Bancária nº 9352465 constante do Extrato</t>
  </si>
  <si>
    <t>Transf. Bancária nº 3357764 constante do Extrato</t>
  </si>
  <si>
    <t>Os signatários, na qualidade de representantes da Santa Casa de Misericórdia de Guararem vem indicar, na forma abaixo detalhada, as despesas incorridas e pagas no exercício/2026 bem como as despesas a pagar no exercício seguinte.</t>
  </si>
  <si>
    <t>Guararema, 02 de fevereiro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</si>
</sst>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(&quot;R$&quot;* #,##0.00_);_(&quot;R$&quot;* \(#,##0.00\);_(&quot;R$&quot;* &quot;-&quot;??_);_(@_)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5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indexed="81"/>
      <name val="Segoe UI"/>
      <family val="2"/>
    </font>
    <font>
      <b/>
      <sz val="8"/>
      <color indexed="81"/>
      <name val="Segoe U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/>
    <xf numFmtId="0" fontId="3" fillId="0" borderId="1" xfId="0" applyFont="1" applyBorder="1"/>
    <xf numFmtId="0" fontId="7" fillId="0" borderId="1" xfId="0" applyFont="1" applyBorder="1" applyAlignment="1">
      <alignment horizontal="center" wrapText="1"/>
    </xf>
    <xf numFmtId="164" fontId="3" fillId="0" borderId="1" xfId="1" applyFont="1" applyBorder="1"/>
    <xf numFmtId="164" fontId="3" fillId="0" borderId="1" xfId="1" applyFont="1" applyFill="1" applyBorder="1"/>
    <xf numFmtId="0" fontId="1" fillId="0" borderId="0" xfId="0" applyFont="1" applyAlignment="1">
      <alignment horizontal="left"/>
    </xf>
    <xf numFmtId="4" fontId="3" fillId="0" borderId="1" xfId="0" applyNumberFormat="1" applyFont="1" applyBorder="1"/>
    <xf numFmtId="0" fontId="10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4" fillId="0" borderId="5" xfId="0" applyFont="1" applyBorder="1"/>
    <xf numFmtId="0" fontId="5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164" fontId="0" fillId="0" borderId="0" xfId="1" applyFont="1"/>
    <xf numFmtId="164" fontId="0" fillId="0" borderId="0" xfId="0" applyNumberFormat="1"/>
    <xf numFmtId="0" fontId="0" fillId="0" borderId="0" xfId="0" applyAlignment="1">
      <alignment horizontal="left"/>
    </xf>
    <xf numFmtId="0" fontId="2" fillId="2" borderId="1" xfId="0" applyFont="1" applyFill="1" applyBorder="1"/>
    <xf numFmtId="4" fontId="7" fillId="2" borderId="1" xfId="0" applyNumberFormat="1" applyFont="1" applyFill="1" applyBorder="1"/>
    <xf numFmtId="14" fontId="3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4" fontId="0" fillId="0" borderId="0" xfId="0" applyNumberFormat="1"/>
    <xf numFmtId="0" fontId="5" fillId="0" borderId="0" xfId="0" applyFont="1" applyAlignment="1">
      <alignment horizontal="center"/>
    </xf>
    <xf numFmtId="164" fontId="8" fillId="0" borderId="1" xfId="1" applyFont="1" applyFill="1" applyBorder="1"/>
    <xf numFmtId="14" fontId="3" fillId="2" borderId="1" xfId="0" applyNumberFormat="1" applyFont="1" applyFill="1" applyBorder="1"/>
    <xf numFmtId="4" fontId="3" fillId="0" borderId="0" xfId="0" applyNumberFormat="1" applyFont="1"/>
    <xf numFmtId="3" fontId="1" fillId="0" borderId="0" xfId="0" applyNumberFormat="1" applyFont="1"/>
    <xf numFmtId="4" fontId="8" fillId="0" borderId="1" xfId="0" applyNumberFormat="1" applyFont="1" applyBorder="1"/>
    <xf numFmtId="0" fontId="1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14" fillId="0" borderId="0" xfId="0" applyFont="1"/>
    <xf numFmtId="14" fontId="13" fillId="0" borderId="1" xfId="0" applyNumberFormat="1" applyFont="1" applyBorder="1"/>
    <xf numFmtId="0" fontId="21" fillId="0" borderId="1" xfId="0" applyFont="1" applyBorder="1" applyAlignment="1">
      <alignment horizontal="center" wrapText="1"/>
    </xf>
    <xf numFmtId="164" fontId="20" fillId="3" borderId="1" xfId="1" applyFont="1" applyFill="1" applyBorder="1"/>
    <xf numFmtId="0" fontId="19" fillId="0" borderId="0" xfId="0" applyFont="1"/>
    <xf numFmtId="14" fontId="8" fillId="0" borderId="1" xfId="0" applyNumberFormat="1" applyFont="1" applyBorder="1"/>
    <xf numFmtId="164" fontId="0" fillId="0" borderId="1" xfId="1" applyFont="1" applyBorder="1"/>
    <xf numFmtId="14" fontId="1" fillId="0" borderId="1" xfId="0" applyNumberFormat="1" applyFont="1" applyBorder="1"/>
    <xf numFmtId="0" fontId="22" fillId="0" borderId="1" xfId="0" applyFont="1" applyBorder="1" applyAlignment="1">
      <alignment horizontal="left" wrapText="1"/>
    </xf>
    <xf numFmtId="44" fontId="13" fillId="0" borderId="0" xfId="0" applyNumberFormat="1" applyFont="1"/>
    <xf numFmtId="44" fontId="19" fillId="0" borderId="0" xfId="0" applyNumberFormat="1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13" fillId="0" borderId="1" xfId="1" applyFont="1" applyFill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0" fontId="13" fillId="0" borderId="2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164" fontId="13" fillId="0" borderId="2" xfId="1" applyFont="1" applyFill="1" applyBorder="1" applyAlignment="1">
      <alignment horizontal="center"/>
    </xf>
    <xf numFmtId="164" fontId="13" fillId="0" borderId="4" xfId="1" applyFont="1" applyFill="1" applyBorder="1" applyAlignment="1">
      <alignment horizontal="center"/>
    </xf>
    <xf numFmtId="3" fontId="8" fillId="0" borderId="2" xfId="0" applyNumberFormat="1" applyFont="1" applyBorder="1" applyAlignment="1">
      <alignment horizontal="center" wrapText="1"/>
    </xf>
    <xf numFmtId="3" fontId="8" fillId="0" borderId="4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3" fillId="0" borderId="0" xfId="0" applyFont="1" applyAlignment="1">
      <alignment horizontal="center" wrapText="1"/>
    </xf>
    <xf numFmtId="164" fontId="1" fillId="0" borderId="2" xfId="1" applyFont="1" applyFill="1" applyBorder="1" applyAlignment="1">
      <alignment horizontal="center"/>
    </xf>
    <xf numFmtId="164" fontId="1" fillId="0" borderId="4" xfId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8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lef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4"/>
  <sheetViews>
    <sheetView tabSelected="1" topLeftCell="A24" zoomScaleNormal="100" workbookViewId="0">
      <selection activeCell="J24" sqref="J1:M1048576"/>
    </sheetView>
  </sheetViews>
  <sheetFormatPr defaultRowHeight="15" x14ac:dyDescent="0.25"/>
  <cols>
    <col min="1" max="1" width="28.5703125" customWidth="1"/>
    <col min="2" max="2" width="13.85546875" customWidth="1"/>
    <col min="3" max="3" width="13.7109375" customWidth="1"/>
    <col min="4" max="4" width="15" customWidth="1"/>
    <col min="5" max="5" width="10.28515625" customWidth="1"/>
    <col min="6" max="6" width="14.7109375" customWidth="1"/>
    <col min="8" max="8" width="0" hidden="1" customWidth="1"/>
    <col min="9" max="9" width="16.28515625" hidden="1" customWidth="1"/>
  </cols>
  <sheetData>
    <row r="1" spans="1:6" x14ac:dyDescent="0.25">
      <c r="A1" s="76" t="s">
        <v>85</v>
      </c>
      <c r="B1" s="76"/>
      <c r="C1" s="76"/>
      <c r="D1" s="76"/>
      <c r="E1" s="76"/>
      <c r="F1" s="76"/>
    </row>
    <row r="2" spans="1:6" ht="3.75" customHeight="1" x14ac:dyDescent="0.25">
      <c r="A2" s="35"/>
      <c r="B2" s="35"/>
      <c r="C2" s="35"/>
      <c r="D2" s="35"/>
      <c r="E2" s="35"/>
      <c r="F2" s="35"/>
    </row>
    <row r="3" spans="1:6" x14ac:dyDescent="0.25">
      <c r="A3" s="76" t="s">
        <v>74</v>
      </c>
      <c r="B3" s="76"/>
      <c r="C3" s="76"/>
      <c r="D3" s="76"/>
      <c r="E3" s="76"/>
      <c r="F3" s="76"/>
    </row>
    <row r="4" spans="1:6" x14ac:dyDescent="0.25">
      <c r="A4" s="76" t="s">
        <v>0</v>
      </c>
      <c r="B4" s="76"/>
      <c r="C4" s="76"/>
      <c r="D4" s="76"/>
      <c r="E4" s="76"/>
      <c r="F4" s="76"/>
    </row>
    <row r="5" spans="1:6" ht="6.75" customHeight="1" x14ac:dyDescent="0.25">
      <c r="A5" s="35"/>
      <c r="B5" s="35"/>
      <c r="C5" s="35"/>
      <c r="D5" s="35"/>
      <c r="E5" s="35"/>
      <c r="F5" s="35"/>
    </row>
    <row r="6" spans="1:6" x14ac:dyDescent="0.25">
      <c r="A6" s="76" t="s">
        <v>83</v>
      </c>
      <c r="B6" s="76"/>
      <c r="C6" s="76"/>
      <c r="D6" s="76"/>
      <c r="E6" s="76"/>
      <c r="F6" s="76"/>
    </row>
    <row r="7" spans="1:6" ht="8.25" customHeight="1" x14ac:dyDescent="0.25">
      <c r="A7" s="1"/>
      <c r="B7" s="1"/>
      <c r="C7" s="1"/>
      <c r="D7" s="1"/>
      <c r="E7" s="1"/>
      <c r="F7" s="1"/>
    </row>
    <row r="8" spans="1:6" x14ac:dyDescent="0.25">
      <c r="A8" s="4" t="s">
        <v>78</v>
      </c>
      <c r="B8" s="1" t="s">
        <v>15</v>
      </c>
      <c r="C8" s="1"/>
      <c r="D8" s="1"/>
      <c r="E8" s="1"/>
      <c r="F8" s="1"/>
    </row>
    <row r="9" spans="1:6" x14ac:dyDescent="0.25">
      <c r="A9" s="4" t="s">
        <v>79</v>
      </c>
      <c r="B9" s="1" t="s">
        <v>16</v>
      </c>
      <c r="C9" s="1"/>
      <c r="D9" s="1"/>
      <c r="E9" s="1"/>
      <c r="F9" s="1"/>
    </row>
    <row r="10" spans="1:6" x14ac:dyDescent="0.25">
      <c r="A10" s="4" t="s">
        <v>1</v>
      </c>
      <c r="B10" s="1" t="s">
        <v>17</v>
      </c>
      <c r="C10" s="1"/>
      <c r="D10" s="1"/>
      <c r="E10" s="1"/>
      <c r="F10" s="1"/>
    </row>
    <row r="11" spans="1:6" x14ac:dyDescent="0.25">
      <c r="A11" s="4" t="s">
        <v>2</v>
      </c>
      <c r="B11" s="1" t="s">
        <v>65</v>
      </c>
      <c r="C11" s="1"/>
      <c r="D11" s="1"/>
      <c r="E11" s="1"/>
      <c r="F11" s="1"/>
    </row>
    <row r="12" spans="1:6" x14ac:dyDescent="0.25">
      <c r="A12" s="4" t="s">
        <v>80</v>
      </c>
      <c r="B12" s="1" t="s">
        <v>95</v>
      </c>
      <c r="C12" s="1"/>
      <c r="D12" s="1"/>
      <c r="E12" s="1"/>
      <c r="F12" s="1"/>
    </row>
    <row r="13" spans="1:6" x14ac:dyDescent="0.25">
      <c r="A13" s="4" t="s">
        <v>26</v>
      </c>
      <c r="B13" s="39" t="s">
        <v>96</v>
      </c>
      <c r="C13" s="1"/>
      <c r="D13" s="1"/>
      <c r="E13" s="1"/>
      <c r="F13" s="1"/>
    </row>
    <row r="14" spans="1:6" ht="51.75" customHeight="1" x14ac:dyDescent="0.25">
      <c r="A14" s="4" t="s">
        <v>81</v>
      </c>
      <c r="B14" s="77" t="s">
        <v>90</v>
      </c>
      <c r="C14" s="77"/>
      <c r="D14" s="77"/>
      <c r="E14" s="77"/>
      <c r="F14" s="77"/>
    </row>
    <row r="15" spans="1:6" x14ac:dyDescent="0.25">
      <c r="A15" s="4" t="s">
        <v>3</v>
      </c>
      <c r="B15" s="9">
        <v>2026</v>
      </c>
      <c r="C15" s="1"/>
      <c r="D15" s="1"/>
      <c r="E15" s="1"/>
      <c r="F15" s="1"/>
    </row>
    <row r="16" spans="1:6" x14ac:dyDescent="0.25">
      <c r="A16" s="4" t="s">
        <v>82</v>
      </c>
      <c r="B16" s="1" t="s">
        <v>66</v>
      </c>
      <c r="C16" s="1"/>
      <c r="D16" s="1"/>
      <c r="E16" s="1"/>
      <c r="F16" s="1"/>
    </row>
    <row r="17" spans="1:9" ht="6.75" customHeight="1" x14ac:dyDescent="0.25">
      <c r="A17" s="1"/>
      <c r="B17" s="1"/>
      <c r="C17" s="1"/>
      <c r="D17" s="1"/>
      <c r="E17" s="1"/>
      <c r="F17" s="1"/>
    </row>
    <row r="18" spans="1:9" x14ac:dyDescent="0.25">
      <c r="A18" s="13" t="s">
        <v>27</v>
      </c>
      <c r="B18" s="13" t="s">
        <v>4</v>
      </c>
      <c r="C18" s="78" t="s">
        <v>28</v>
      </c>
      <c r="D18" s="79"/>
      <c r="E18" s="80" t="s">
        <v>29</v>
      </c>
      <c r="F18" s="80"/>
    </row>
    <row r="19" spans="1:9" x14ac:dyDescent="0.25">
      <c r="A19" s="12" t="s">
        <v>88</v>
      </c>
      <c r="B19" s="44">
        <v>44923</v>
      </c>
      <c r="C19" s="70" t="s">
        <v>89</v>
      </c>
      <c r="D19" s="71"/>
      <c r="E19" s="67">
        <v>16899405.699999999</v>
      </c>
      <c r="F19" s="67"/>
      <c r="I19" s="21"/>
    </row>
    <row r="20" spans="1:9" x14ac:dyDescent="0.25">
      <c r="A20" s="12" t="s">
        <v>91</v>
      </c>
      <c r="B20" s="50">
        <v>45202</v>
      </c>
      <c r="C20" s="81"/>
      <c r="D20" s="81"/>
      <c r="E20" s="67">
        <v>265184.92</v>
      </c>
      <c r="F20" s="67"/>
      <c r="I20" s="20"/>
    </row>
    <row r="21" spans="1:9" x14ac:dyDescent="0.25">
      <c r="A21" s="12" t="s">
        <v>101</v>
      </c>
      <c r="B21" s="50">
        <v>45225</v>
      </c>
      <c r="C21" s="70"/>
      <c r="D21" s="71"/>
      <c r="E21" s="72">
        <f>20899230.7</f>
        <v>20899230.699999999</v>
      </c>
      <c r="F21" s="73"/>
      <c r="I21" s="20"/>
    </row>
    <row r="22" spans="1:9" ht="15" customHeight="1" x14ac:dyDescent="0.25">
      <c r="A22" s="12" t="s">
        <v>100</v>
      </c>
      <c r="B22" s="50">
        <v>45282</v>
      </c>
      <c r="C22" s="88"/>
      <c r="D22" s="89"/>
      <c r="E22" s="86">
        <v>131470.96</v>
      </c>
      <c r="F22" s="87"/>
      <c r="I22" s="20"/>
    </row>
    <row r="23" spans="1:9" x14ac:dyDescent="0.25">
      <c r="A23" s="80" t="s">
        <v>71</v>
      </c>
      <c r="B23" s="80"/>
      <c r="C23" s="80"/>
      <c r="D23" s="80"/>
      <c r="E23" s="80"/>
      <c r="F23" s="80"/>
    </row>
    <row r="24" spans="1:9" ht="28.5" customHeight="1" x14ac:dyDescent="0.25">
      <c r="A24" s="18" t="s">
        <v>30</v>
      </c>
      <c r="B24" s="18" t="s">
        <v>31</v>
      </c>
      <c r="C24" s="18" t="s">
        <v>32</v>
      </c>
      <c r="D24" s="69" t="s">
        <v>33</v>
      </c>
      <c r="E24" s="69"/>
      <c r="F24" s="18" t="s">
        <v>5</v>
      </c>
    </row>
    <row r="25" spans="1:9" ht="27" customHeight="1" x14ac:dyDescent="0.25">
      <c r="A25" s="48">
        <v>46038</v>
      </c>
      <c r="B25" s="36">
        <v>85877.88</v>
      </c>
      <c r="C25" s="48">
        <v>46038</v>
      </c>
      <c r="D25" s="74" t="s">
        <v>102</v>
      </c>
      <c r="E25" s="75"/>
      <c r="F25" s="36">
        <v>85877.88</v>
      </c>
      <c r="I25" s="21"/>
    </row>
    <row r="26" spans="1:9" ht="27" customHeight="1" x14ac:dyDescent="0.25">
      <c r="A26" s="48">
        <v>46045</v>
      </c>
      <c r="B26" s="36">
        <v>42938.94</v>
      </c>
      <c r="C26" s="48">
        <v>46045</v>
      </c>
      <c r="D26" s="74" t="s">
        <v>103</v>
      </c>
      <c r="E26" s="75"/>
      <c r="F26" s="36">
        <v>42938.94</v>
      </c>
    </row>
    <row r="27" spans="1:9" ht="27" customHeight="1" x14ac:dyDescent="0.25">
      <c r="A27" s="48"/>
      <c r="B27" s="36"/>
      <c r="C27" s="48"/>
      <c r="D27" s="90"/>
      <c r="E27" s="90"/>
      <c r="F27" s="36">
        <v>0</v>
      </c>
    </row>
    <row r="28" spans="1:9" x14ac:dyDescent="0.25">
      <c r="A28" s="68" t="s">
        <v>72</v>
      </c>
      <c r="B28" s="68"/>
      <c r="C28" s="68"/>
      <c r="D28" s="68"/>
      <c r="E28" s="68"/>
      <c r="F28" s="36">
        <v>194934.96</v>
      </c>
    </row>
    <row r="29" spans="1:9" x14ac:dyDescent="0.25">
      <c r="A29" s="68" t="s">
        <v>34</v>
      </c>
      <c r="B29" s="68"/>
      <c r="C29" s="68"/>
      <c r="D29" s="68"/>
      <c r="E29" s="68"/>
      <c r="F29" s="8">
        <f>SUM(F25:F27)</f>
        <v>128816.82</v>
      </c>
    </row>
    <row r="30" spans="1:9" x14ac:dyDescent="0.25">
      <c r="A30" s="68" t="s">
        <v>35</v>
      </c>
      <c r="B30" s="68"/>
      <c r="C30" s="68"/>
      <c r="D30" s="68"/>
      <c r="E30" s="68"/>
      <c r="F30" s="36">
        <f>1352.41+0.19+0.01+0.27</f>
        <v>1352.88</v>
      </c>
      <c r="H30" s="43" t="s">
        <v>87</v>
      </c>
    </row>
    <row r="31" spans="1:9" x14ac:dyDescent="0.25">
      <c r="A31" s="68" t="s">
        <v>36</v>
      </c>
      <c r="B31" s="68"/>
      <c r="C31" s="68"/>
      <c r="D31" s="68"/>
      <c r="E31" s="68"/>
      <c r="F31" s="8">
        <v>0</v>
      </c>
    </row>
    <row r="32" spans="1:9" x14ac:dyDescent="0.25">
      <c r="A32" s="68" t="s">
        <v>37</v>
      </c>
      <c r="B32" s="68"/>
      <c r="C32" s="68"/>
      <c r="D32" s="68"/>
      <c r="E32" s="68"/>
      <c r="F32" s="8">
        <f>F28+F29+F30+F31</f>
        <v>325104.66000000003</v>
      </c>
    </row>
    <row r="33" spans="1:9" x14ac:dyDescent="0.25">
      <c r="A33" s="68" t="s">
        <v>73</v>
      </c>
      <c r="B33" s="68"/>
      <c r="C33" s="68"/>
      <c r="D33" s="68"/>
      <c r="E33" s="68"/>
      <c r="F33" s="8">
        <v>0</v>
      </c>
    </row>
    <row r="34" spans="1:9" x14ac:dyDescent="0.25">
      <c r="A34" s="68" t="s">
        <v>38</v>
      </c>
      <c r="B34" s="68"/>
      <c r="C34" s="68"/>
      <c r="D34" s="68"/>
      <c r="E34" s="68"/>
      <c r="F34" s="7">
        <f>F32+F33</f>
        <v>325104.66000000003</v>
      </c>
      <c r="G34" s="21"/>
      <c r="I34" s="21"/>
    </row>
    <row r="35" spans="1:9" ht="9.75" customHeight="1" x14ac:dyDescent="0.25">
      <c r="A35" s="11" t="s">
        <v>39</v>
      </c>
      <c r="B35" s="2"/>
      <c r="C35" s="2"/>
      <c r="I35" s="21"/>
    </row>
    <row r="36" spans="1:9" ht="11.25" customHeight="1" x14ac:dyDescent="0.25">
      <c r="A36" s="11" t="s">
        <v>40</v>
      </c>
      <c r="B36" s="2"/>
      <c r="C36" s="2"/>
    </row>
    <row r="37" spans="1:9" ht="10.5" customHeight="1" x14ac:dyDescent="0.25">
      <c r="A37" s="11" t="s">
        <v>67</v>
      </c>
      <c r="B37" s="2"/>
      <c r="C37" s="2"/>
      <c r="I37" s="21"/>
    </row>
    <row r="38" spans="1:9" ht="10.5" customHeight="1" x14ac:dyDescent="0.25">
      <c r="A38" s="11"/>
      <c r="B38" s="2"/>
      <c r="C38" s="2"/>
      <c r="I38" s="21"/>
    </row>
    <row r="39" spans="1:9" ht="10.5" customHeight="1" x14ac:dyDescent="0.25">
      <c r="A39" s="11"/>
      <c r="B39" s="2"/>
      <c r="C39" s="2"/>
      <c r="I39" s="21"/>
    </row>
    <row r="40" spans="1:9" ht="10.5" customHeight="1" x14ac:dyDescent="0.25">
      <c r="A40" s="11"/>
      <c r="B40" s="2"/>
      <c r="C40" s="2"/>
      <c r="I40" s="21"/>
    </row>
    <row r="41" spans="1:9" ht="10.5" customHeight="1" x14ac:dyDescent="0.25">
      <c r="A41" s="11"/>
      <c r="B41" s="2"/>
      <c r="C41" s="2"/>
      <c r="I41" s="21"/>
    </row>
    <row r="42" spans="1:9" ht="10.5" customHeight="1" x14ac:dyDescent="0.25">
      <c r="A42" s="11"/>
      <c r="B42" s="2"/>
      <c r="C42" s="2"/>
      <c r="I42" s="21"/>
    </row>
    <row r="43" spans="1:9" ht="10.5" customHeight="1" x14ac:dyDescent="0.25">
      <c r="A43" s="11"/>
      <c r="B43" s="2"/>
      <c r="C43" s="2"/>
      <c r="I43" s="21"/>
    </row>
    <row r="44" spans="1:9" ht="10.5" customHeight="1" x14ac:dyDescent="0.25">
      <c r="A44" s="11"/>
      <c r="B44" s="2"/>
      <c r="C44" s="2"/>
      <c r="I44" s="21"/>
    </row>
    <row r="45" spans="1:9" ht="10.5" customHeight="1" x14ac:dyDescent="0.25">
      <c r="A45" s="11"/>
      <c r="B45" s="2"/>
      <c r="C45" s="2"/>
      <c r="I45" s="21"/>
    </row>
    <row r="46" spans="1:9" ht="10.5" customHeight="1" x14ac:dyDescent="0.25">
      <c r="A46" s="11"/>
      <c r="B46" s="2"/>
      <c r="C46" s="2"/>
      <c r="I46" s="21"/>
    </row>
    <row r="47" spans="1:9" ht="10.5" customHeight="1" x14ac:dyDescent="0.25">
      <c r="A47" s="11"/>
      <c r="B47" s="2"/>
      <c r="C47" s="2"/>
      <c r="I47" s="21"/>
    </row>
    <row r="48" spans="1:9" ht="10.5" customHeight="1" x14ac:dyDescent="0.25">
      <c r="A48" s="11"/>
      <c r="B48" s="2"/>
      <c r="C48" s="2"/>
      <c r="I48" s="21"/>
    </row>
    <row r="49" spans="1:9" ht="10.5" customHeight="1" x14ac:dyDescent="0.25">
      <c r="A49" s="11"/>
      <c r="B49" s="2"/>
      <c r="C49" s="2"/>
      <c r="I49" s="21"/>
    </row>
    <row r="50" spans="1:9" ht="10.5" customHeight="1" x14ac:dyDescent="0.25">
      <c r="A50" s="11"/>
      <c r="B50" s="2"/>
      <c r="C50" s="2"/>
      <c r="I50" s="21"/>
    </row>
    <row r="51" spans="1:9" ht="10.5" customHeight="1" x14ac:dyDescent="0.25">
      <c r="A51" s="11"/>
      <c r="B51" s="2"/>
      <c r="C51" s="2"/>
      <c r="I51" s="21"/>
    </row>
    <row r="52" spans="1:9" ht="10.5" customHeight="1" x14ac:dyDescent="0.25">
      <c r="A52" s="11"/>
      <c r="B52" s="2"/>
      <c r="C52" s="2"/>
      <c r="I52" s="21"/>
    </row>
    <row r="53" spans="1:9" ht="20.100000000000001" customHeight="1" x14ac:dyDescent="0.25">
      <c r="A53" s="76" t="s">
        <v>85</v>
      </c>
      <c r="B53" s="76"/>
      <c r="C53" s="76"/>
      <c r="D53" s="76"/>
      <c r="E53" s="76"/>
      <c r="F53" s="76"/>
    </row>
    <row r="54" spans="1:9" ht="13.5" customHeight="1" x14ac:dyDescent="0.25">
      <c r="A54" s="35"/>
      <c r="B54" s="35"/>
      <c r="C54" s="35"/>
      <c r="D54" s="35"/>
      <c r="E54" s="35"/>
      <c r="F54" s="35"/>
    </row>
    <row r="55" spans="1:9" ht="16.5" customHeight="1" x14ac:dyDescent="0.25">
      <c r="A55" s="76" t="s">
        <v>74</v>
      </c>
      <c r="B55" s="76"/>
      <c r="C55" s="76"/>
      <c r="D55" s="76"/>
      <c r="E55" s="76"/>
      <c r="F55" s="76"/>
    </row>
    <row r="56" spans="1:9" ht="16.5" customHeight="1" x14ac:dyDescent="0.25">
      <c r="A56" s="76" t="s">
        <v>0</v>
      </c>
      <c r="B56" s="76"/>
      <c r="C56" s="76"/>
      <c r="D56" s="76"/>
      <c r="E56" s="76"/>
      <c r="F56" s="76"/>
    </row>
    <row r="57" spans="1:9" ht="9.75" customHeight="1" x14ac:dyDescent="0.25">
      <c r="A57" s="35"/>
      <c r="B57" s="35"/>
      <c r="C57" s="35"/>
      <c r="D57" s="35"/>
      <c r="E57" s="35"/>
      <c r="F57" s="35"/>
    </row>
    <row r="58" spans="1:9" ht="13.5" customHeight="1" x14ac:dyDescent="0.25">
      <c r="A58" s="76" t="s">
        <v>83</v>
      </c>
      <c r="B58" s="76"/>
      <c r="C58" s="76"/>
      <c r="D58" s="76"/>
      <c r="E58" s="76"/>
      <c r="F58" s="76"/>
    </row>
    <row r="59" spans="1:9" ht="13.5" customHeight="1" x14ac:dyDescent="0.25"/>
    <row r="60" spans="1:9" ht="38.25" customHeight="1" x14ac:dyDescent="0.25">
      <c r="A60" s="85" t="s">
        <v>104</v>
      </c>
      <c r="B60" s="85"/>
      <c r="C60" s="85"/>
      <c r="D60" s="85"/>
      <c r="E60" s="85"/>
      <c r="F60" s="85"/>
    </row>
    <row r="61" spans="1:9" ht="9.75" customHeight="1" x14ac:dyDescent="0.25"/>
    <row r="62" spans="1:9" ht="15.75" customHeight="1" x14ac:dyDescent="0.25">
      <c r="A62" s="64" t="s">
        <v>76</v>
      </c>
      <c r="B62" s="64"/>
      <c r="C62" s="64"/>
      <c r="D62" s="64"/>
      <c r="E62" s="64"/>
      <c r="F62" s="64"/>
    </row>
    <row r="63" spans="1:9" ht="12" customHeight="1" x14ac:dyDescent="0.25">
      <c r="A63" s="91" t="s">
        <v>41</v>
      </c>
      <c r="B63" s="91"/>
      <c r="C63" s="91"/>
      <c r="D63" s="91"/>
      <c r="E63" s="91"/>
      <c r="F63" s="91"/>
    </row>
    <row r="64" spans="1:9" ht="68.25" x14ac:dyDescent="0.25">
      <c r="A64" s="15" t="s">
        <v>42</v>
      </c>
      <c r="B64" s="15" t="s">
        <v>43</v>
      </c>
      <c r="C64" s="15" t="s">
        <v>44</v>
      </c>
      <c r="D64" s="15" t="s">
        <v>45</v>
      </c>
      <c r="E64" s="15" t="s">
        <v>77</v>
      </c>
      <c r="F64" s="15" t="s">
        <v>46</v>
      </c>
    </row>
    <row r="65" spans="1:9" ht="20.100000000000001" customHeight="1" x14ac:dyDescent="0.25">
      <c r="A65" s="12" t="s">
        <v>20</v>
      </c>
      <c r="B65" s="40">
        <v>0</v>
      </c>
      <c r="C65" s="40">
        <v>0</v>
      </c>
      <c r="D65" s="40">
        <v>0</v>
      </c>
      <c r="E65" s="40">
        <f>C65+D65</f>
        <v>0</v>
      </c>
      <c r="F65" s="10">
        <v>0</v>
      </c>
    </row>
    <row r="66" spans="1:9" ht="20.100000000000001" customHeight="1" x14ac:dyDescent="0.25">
      <c r="A66" s="12" t="s">
        <v>22</v>
      </c>
      <c r="B66" s="40">
        <v>0</v>
      </c>
      <c r="C66" s="40">
        <v>0</v>
      </c>
      <c r="D66" s="40">
        <v>0</v>
      </c>
      <c r="E66" s="40">
        <f t="shared" ref="E66:E81" si="0">C66+D66</f>
        <v>0</v>
      </c>
      <c r="F66" s="10">
        <v>0</v>
      </c>
    </row>
    <row r="67" spans="1:9" ht="20.100000000000001" customHeight="1" x14ac:dyDescent="0.25">
      <c r="A67" s="12" t="s">
        <v>18</v>
      </c>
      <c r="B67" s="40">
        <v>0</v>
      </c>
      <c r="C67" s="40">
        <v>0</v>
      </c>
      <c r="D67" s="40">
        <v>0</v>
      </c>
      <c r="E67" s="40">
        <f t="shared" si="0"/>
        <v>0</v>
      </c>
      <c r="F67" s="10">
        <v>0</v>
      </c>
    </row>
    <row r="68" spans="1:9" ht="20.100000000000001" customHeight="1" x14ac:dyDescent="0.25">
      <c r="A68" s="12" t="s">
        <v>68</v>
      </c>
      <c r="B68" s="40">
        <v>0</v>
      </c>
      <c r="C68" s="40">
        <v>0</v>
      </c>
      <c r="D68" s="40">
        <v>0</v>
      </c>
      <c r="E68" s="40">
        <f t="shared" si="0"/>
        <v>0</v>
      </c>
      <c r="F68" s="10">
        <v>0</v>
      </c>
      <c r="I68" s="34"/>
    </row>
    <row r="69" spans="1:9" ht="20.100000000000001" customHeight="1" x14ac:dyDescent="0.25">
      <c r="A69" s="12" t="s">
        <v>19</v>
      </c>
      <c r="B69" s="40">
        <v>0</v>
      </c>
      <c r="C69" s="40">
        <v>0</v>
      </c>
      <c r="D69" s="40">
        <v>0</v>
      </c>
      <c r="E69" s="40">
        <f t="shared" si="0"/>
        <v>0</v>
      </c>
      <c r="F69" s="10">
        <v>0</v>
      </c>
      <c r="I69" s="34"/>
    </row>
    <row r="70" spans="1:9" ht="20.100000000000001" customHeight="1" x14ac:dyDescent="0.25">
      <c r="A70" s="14" t="s">
        <v>23</v>
      </c>
      <c r="B70" s="40">
        <v>0</v>
      </c>
      <c r="C70" s="40">
        <v>0</v>
      </c>
      <c r="D70" s="40">
        <v>0</v>
      </c>
      <c r="E70" s="40">
        <f t="shared" si="0"/>
        <v>0</v>
      </c>
      <c r="F70" s="10">
        <v>0</v>
      </c>
    </row>
    <row r="71" spans="1:9" ht="20.100000000000001" customHeight="1" x14ac:dyDescent="0.25">
      <c r="A71" s="12" t="s">
        <v>47</v>
      </c>
      <c r="B71" s="40">
        <v>0</v>
      </c>
      <c r="C71" s="40">
        <v>0</v>
      </c>
      <c r="D71" s="40">
        <v>0</v>
      </c>
      <c r="E71" s="40">
        <f t="shared" si="0"/>
        <v>0</v>
      </c>
      <c r="F71" s="10">
        <v>0</v>
      </c>
    </row>
    <row r="72" spans="1:9" ht="20.100000000000001" customHeight="1" x14ac:dyDescent="0.25">
      <c r="A72" s="14" t="s">
        <v>21</v>
      </c>
      <c r="B72" s="40">
        <v>0</v>
      </c>
      <c r="C72" s="40">
        <v>0</v>
      </c>
      <c r="D72" s="40">
        <v>0</v>
      </c>
      <c r="E72" s="40">
        <f t="shared" si="0"/>
        <v>0</v>
      </c>
      <c r="F72" s="10">
        <v>0</v>
      </c>
      <c r="I72" s="38"/>
    </row>
    <row r="73" spans="1:9" ht="20.100000000000001" customHeight="1" x14ac:dyDescent="0.25">
      <c r="A73" s="12" t="s">
        <v>48</v>
      </c>
      <c r="B73" s="40">
        <v>0</v>
      </c>
      <c r="C73" s="40">
        <v>0</v>
      </c>
      <c r="D73" s="40">
        <v>0</v>
      </c>
      <c r="E73" s="40">
        <f t="shared" si="0"/>
        <v>0</v>
      </c>
      <c r="F73" s="10">
        <v>0</v>
      </c>
    </row>
    <row r="74" spans="1:9" ht="20.100000000000001" customHeight="1" x14ac:dyDescent="0.25">
      <c r="A74" s="12" t="s">
        <v>24</v>
      </c>
      <c r="B74" s="40">
        <v>0</v>
      </c>
      <c r="C74" s="40">
        <v>0</v>
      </c>
      <c r="D74" s="40">
        <v>0</v>
      </c>
      <c r="E74" s="40">
        <f t="shared" si="0"/>
        <v>0</v>
      </c>
      <c r="F74" s="10">
        <v>0</v>
      </c>
    </row>
    <row r="75" spans="1:9" ht="20.100000000000001" customHeight="1" x14ac:dyDescent="0.25">
      <c r="A75" s="12" t="s">
        <v>49</v>
      </c>
      <c r="B75" s="40">
        <v>0</v>
      </c>
      <c r="C75" s="40">
        <v>0</v>
      </c>
      <c r="D75" s="40">
        <v>0</v>
      </c>
      <c r="E75" s="40">
        <f t="shared" si="0"/>
        <v>0</v>
      </c>
      <c r="F75" s="10">
        <v>0</v>
      </c>
      <c r="I75" s="38"/>
    </row>
    <row r="76" spans="1:9" ht="20.100000000000001" customHeight="1" x14ac:dyDescent="0.25">
      <c r="A76" s="12" t="s">
        <v>50</v>
      </c>
      <c r="B76" s="40">
        <v>0</v>
      </c>
      <c r="C76" s="40">
        <v>0</v>
      </c>
      <c r="D76" s="40">
        <v>0</v>
      </c>
      <c r="E76" s="40">
        <f t="shared" si="0"/>
        <v>0</v>
      </c>
      <c r="F76" s="10">
        <v>0</v>
      </c>
      <c r="I76" s="34"/>
    </row>
    <row r="77" spans="1:9" ht="20.100000000000001" customHeight="1" x14ac:dyDescent="0.25">
      <c r="A77" s="14" t="s">
        <v>51</v>
      </c>
      <c r="B77" s="40">
        <v>0</v>
      </c>
      <c r="C77" s="40">
        <v>0</v>
      </c>
      <c r="D77" s="40">
        <v>0</v>
      </c>
      <c r="E77" s="40">
        <f t="shared" si="0"/>
        <v>0</v>
      </c>
      <c r="F77" s="10">
        <v>0</v>
      </c>
      <c r="I77" s="34"/>
    </row>
    <row r="78" spans="1:9" ht="22.5" customHeight="1" x14ac:dyDescent="0.25">
      <c r="A78" s="12" t="s">
        <v>52</v>
      </c>
      <c r="B78" s="40">
        <v>0</v>
      </c>
      <c r="C78" s="40">
        <v>0</v>
      </c>
      <c r="D78" s="40">
        <v>0</v>
      </c>
      <c r="E78" s="40">
        <f t="shared" si="0"/>
        <v>0</v>
      </c>
      <c r="F78" s="10">
        <v>0</v>
      </c>
      <c r="I78" s="38"/>
    </row>
    <row r="79" spans="1:9" ht="23.25" customHeight="1" x14ac:dyDescent="0.25">
      <c r="A79" s="14" t="s">
        <v>53</v>
      </c>
      <c r="B79" s="40">
        <v>168.5</v>
      </c>
      <c r="C79" s="40">
        <v>0</v>
      </c>
      <c r="D79" s="40">
        <v>168.5</v>
      </c>
      <c r="E79" s="40">
        <f t="shared" si="0"/>
        <v>168.5</v>
      </c>
      <c r="F79" s="10">
        <v>0</v>
      </c>
      <c r="I79" s="34"/>
    </row>
    <row r="80" spans="1:9" ht="20.100000000000001" customHeight="1" x14ac:dyDescent="0.25">
      <c r="A80" s="12" t="s">
        <v>25</v>
      </c>
      <c r="B80" s="40">
        <v>0</v>
      </c>
      <c r="C80" s="40">
        <v>0</v>
      </c>
      <c r="D80" s="40">
        <v>0</v>
      </c>
      <c r="E80" s="40">
        <f t="shared" si="0"/>
        <v>0</v>
      </c>
      <c r="F80" s="10">
        <v>0</v>
      </c>
      <c r="I80" s="34"/>
    </row>
    <row r="81" spans="1:9" ht="20.100000000000001" customHeight="1" x14ac:dyDescent="0.25">
      <c r="A81" s="23" t="s">
        <v>6</v>
      </c>
      <c r="B81" s="24">
        <f>SUM(B65:B80)</f>
        <v>168.5</v>
      </c>
      <c r="C81" s="24">
        <f>SUM(C65:C80)</f>
        <v>0</v>
      </c>
      <c r="D81" s="24">
        <f>SUM(D65:D80)</f>
        <v>168.5</v>
      </c>
      <c r="E81" s="24">
        <f t="shared" si="0"/>
        <v>168.5</v>
      </c>
      <c r="F81" s="24">
        <f>SUM(F65:F80)</f>
        <v>0</v>
      </c>
      <c r="I81" s="34"/>
    </row>
    <row r="82" spans="1:9" x14ac:dyDescent="0.25">
      <c r="A82" s="16" t="s">
        <v>54</v>
      </c>
      <c r="I82" s="34"/>
    </row>
    <row r="83" spans="1:9" x14ac:dyDescent="0.25">
      <c r="A83" s="3" t="s">
        <v>55</v>
      </c>
      <c r="B83" s="3"/>
      <c r="C83" s="3"/>
      <c r="D83" s="3"/>
      <c r="E83" s="3"/>
      <c r="F83" s="3"/>
      <c r="I83" s="34"/>
    </row>
    <row r="84" spans="1:9" x14ac:dyDescent="0.25">
      <c r="A84" s="3" t="s">
        <v>56</v>
      </c>
      <c r="B84" s="3"/>
      <c r="C84" s="3"/>
      <c r="D84" s="3"/>
      <c r="E84" s="3"/>
      <c r="F84" s="3"/>
      <c r="I84" s="34"/>
    </row>
    <row r="85" spans="1:9" x14ac:dyDescent="0.25">
      <c r="A85" s="3" t="s">
        <v>57</v>
      </c>
      <c r="B85" s="3"/>
      <c r="C85" s="3"/>
      <c r="D85" s="3"/>
      <c r="E85" s="3"/>
      <c r="F85" s="3"/>
      <c r="I85" s="34"/>
    </row>
    <row r="86" spans="1:9" ht="26.25" customHeight="1" x14ac:dyDescent="0.25">
      <c r="A86" s="93" t="s">
        <v>58</v>
      </c>
      <c r="B86" s="93"/>
      <c r="C86" s="93"/>
      <c r="D86" s="93"/>
      <c r="E86" s="93"/>
      <c r="F86" s="93"/>
    </row>
    <row r="87" spans="1:9" ht="44.25" customHeight="1" x14ac:dyDescent="0.25">
      <c r="A87" s="94" t="s">
        <v>69</v>
      </c>
      <c r="B87" s="94"/>
      <c r="C87" s="94"/>
      <c r="D87" s="94"/>
      <c r="E87" s="94"/>
      <c r="F87" s="94"/>
    </row>
    <row r="88" spans="1:9" x14ac:dyDescent="0.25">
      <c r="A88" s="3" t="s">
        <v>59</v>
      </c>
      <c r="B88" s="3"/>
      <c r="C88" s="3"/>
      <c r="D88" s="3"/>
      <c r="E88" s="3"/>
      <c r="F88" s="3"/>
    </row>
    <row r="93" spans="1:9" ht="20.100000000000001" customHeight="1" x14ac:dyDescent="0.25">
      <c r="A93" s="76" t="s">
        <v>85</v>
      </c>
      <c r="B93" s="76"/>
      <c r="C93" s="76"/>
      <c r="D93" s="76"/>
      <c r="E93" s="76"/>
      <c r="F93" s="76"/>
    </row>
    <row r="94" spans="1:9" ht="9" customHeight="1" x14ac:dyDescent="0.25">
      <c r="A94" s="35"/>
      <c r="B94" s="35"/>
      <c r="C94" s="35"/>
      <c r="D94" s="35"/>
      <c r="E94" s="35"/>
      <c r="F94" s="35"/>
    </row>
    <row r="95" spans="1:9" ht="20.100000000000001" customHeight="1" x14ac:dyDescent="0.25">
      <c r="A95" s="76" t="s">
        <v>74</v>
      </c>
      <c r="B95" s="76"/>
      <c r="C95" s="76"/>
      <c r="D95" s="76"/>
      <c r="E95" s="76"/>
      <c r="F95" s="76"/>
    </row>
    <row r="96" spans="1:9" ht="20.100000000000001" customHeight="1" x14ac:dyDescent="0.25">
      <c r="A96" s="76" t="s">
        <v>0</v>
      </c>
      <c r="B96" s="76"/>
      <c r="C96" s="76"/>
      <c r="D96" s="76"/>
      <c r="E96" s="76"/>
      <c r="F96" s="76"/>
    </row>
    <row r="97" spans="1:9" ht="9" customHeight="1" x14ac:dyDescent="0.25">
      <c r="A97" s="35"/>
      <c r="B97" s="35"/>
      <c r="C97" s="35"/>
      <c r="D97" s="35"/>
      <c r="E97" s="35"/>
      <c r="F97" s="35"/>
    </row>
    <row r="98" spans="1:9" ht="20.100000000000001" customHeight="1" x14ac:dyDescent="0.25">
      <c r="A98" s="76" t="s">
        <v>83</v>
      </c>
      <c r="B98" s="76"/>
      <c r="C98" s="76"/>
      <c r="D98" s="76"/>
      <c r="E98" s="76"/>
      <c r="F98" s="76"/>
    </row>
    <row r="101" spans="1:9" ht="20.100000000000001" customHeight="1" x14ac:dyDescent="0.25">
      <c r="A101" s="95" t="s">
        <v>60</v>
      </c>
      <c r="B101" s="96"/>
      <c r="C101" s="96"/>
      <c r="D101" s="96"/>
      <c r="E101" s="97"/>
      <c r="F101" s="19"/>
    </row>
    <row r="102" spans="1:9" ht="20.100000000000001" customHeight="1" x14ac:dyDescent="0.25">
      <c r="A102" s="82" t="s">
        <v>61</v>
      </c>
      <c r="B102" s="83"/>
      <c r="C102" s="83"/>
      <c r="D102" s="83"/>
      <c r="E102" s="84"/>
      <c r="F102" s="10">
        <f>F34</f>
        <v>325104.66000000003</v>
      </c>
    </row>
    <row r="103" spans="1:9" ht="20.100000000000001" customHeight="1" x14ac:dyDescent="0.25">
      <c r="A103" s="82" t="s">
        <v>62</v>
      </c>
      <c r="B103" s="83"/>
      <c r="C103" s="83"/>
      <c r="D103" s="83"/>
      <c r="E103" s="84"/>
      <c r="F103" s="10">
        <f>C81+D81</f>
        <v>168.5</v>
      </c>
    </row>
    <row r="104" spans="1:9" ht="20.100000000000001" customHeight="1" x14ac:dyDescent="0.25">
      <c r="A104" s="82" t="s">
        <v>63</v>
      </c>
      <c r="B104" s="83"/>
      <c r="C104" s="83"/>
      <c r="D104" s="83"/>
      <c r="E104" s="84"/>
      <c r="F104" s="10">
        <f>F32-(F103-F33)</f>
        <v>324936.16000000003</v>
      </c>
      <c r="I104" s="20"/>
    </row>
    <row r="105" spans="1:9" ht="20.100000000000001" customHeight="1" x14ac:dyDescent="0.25">
      <c r="A105" s="82" t="s">
        <v>64</v>
      </c>
      <c r="B105" s="83"/>
      <c r="C105" s="83"/>
      <c r="D105" s="83"/>
      <c r="E105" s="84"/>
      <c r="F105" s="10">
        <v>0</v>
      </c>
      <c r="I105" s="20"/>
    </row>
    <row r="106" spans="1:9" ht="20.100000000000001" customHeight="1" x14ac:dyDescent="0.25">
      <c r="A106" s="82" t="s">
        <v>75</v>
      </c>
      <c r="B106" s="83"/>
      <c r="C106" s="83"/>
      <c r="D106" s="83"/>
      <c r="E106" s="84"/>
      <c r="F106" s="10">
        <f>F104-F105</f>
        <v>324936.16000000003</v>
      </c>
      <c r="I106" s="20"/>
    </row>
    <row r="107" spans="1:9" x14ac:dyDescent="0.25">
      <c r="I107" s="20"/>
    </row>
    <row r="108" spans="1:9" x14ac:dyDescent="0.25">
      <c r="I108" s="34"/>
    </row>
    <row r="109" spans="1:9" ht="15" customHeight="1" x14ac:dyDescent="0.25">
      <c r="A109" s="92" t="s">
        <v>86</v>
      </c>
      <c r="B109" s="92"/>
      <c r="C109" s="92"/>
      <c r="D109" s="92"/>
      <c r="E109" s="92"/>
      <c r="F109" s="92"/>
      <c r="I109" s="21"/>
    </row>
    <row r="110" spans="1:9" ht="30" customHeight="1" x14ac:dyDescent="0.25">
      <c r="A110" s="92"/>
      <c r="B110" s="92"/>
      <c r="C110" s="92"/>
      <c r="D110" s="92"/>
      <c r="E110" s="92"/>
      <c r="F110" s="92"/>
    </row>
    <row r="111" spans="1:9" x14ac:dyDescent="0.25">
      <c r="I111" s="21"/>
    </row>
    <row r="112" spans="1:9" x14ac:dyDescent="0.25">
      <c r="A112" t="s">
        <v>105</v>
      </c>
      <c r="I112" s="21"/>
    </row>
    <row r="113" spans="1:9" x14ac:dyDescent="0.25">
      <c r="I113" s="21"/>
    </row>
    <row r="114" spans="1:9" x14ac:dyDescent="0.25">
      <c r="I114" s="21"/>
    </row>
    <row r="115" spans="1:9" x14ac:dyDescent="0.25">
      <c r="I115" s="21"/>
    </row>
    <row r="116" spans="1:9" x14ac:dyDescent="0.25">
      <c r="I116" s="21"/>
    </row>
    <row r="117" spans="1:9" x14ac:dyDescent="0.25">
      <c r="A117" s="17" t="s">
        <v>97</v>
      </c>
      <c r="C117" s="17" t="s">
        <v>98</v>
      </c>
      <c r="I117" s="21"/>
    </row>
    <row r="118" spans="1:9" x14ac:dyDescent="0.25">
      <c r="A118" s="17" t="s">
        <v>7</v>
      </c>
      <c r="C118" s="17" t="s">
        <v>99</v>
      </c>
      <c r="I118" s="21"/>
    </row>
    <row r="119" spans="1:9" x14ac:dyDescent="0.25">
      <c r="I119" s="21"/>
    </row>
    <row r="120" spans="1:9" x14ac:dyDescent="0.25">
      <c r="I120" s="21"/>
    </row>
    <row r="122" spans="1:9" x14ac:dyDescent="0.25">
      <c r="I122" s="20"/>
    </row>
    <row r="123" spans="1:9" x14ac:dyDescent="0.25">
      <c r="I123" s="21"/>
    </row>
    <row r="124" spans="1:9" x14ac:dyDescent="0.25">
      <c r="I124" s="21"/>
    </row>
  </sheetData>
  <mergeCells count="47">
    <mergeCell ref="A109:F110"/>
    <mergeCell ref="A95:F95"/>
    <mergeCell ref="A96:F96"/>
    <mergeCell ref="A86:F86"/>
    <mergeCell ref="A29:E29"/>
    <mergeCell ref="A30:E30"/>
    <mergeCell ref="A87:F87"/>
    <mergeCell ref="A106:E106"/>
    <mergeCell ref="A101:E101"/>
    <mergeCell ref="A102:E102"/>
    <mergeCell ref="A103:E103"/>
    <mergeCell ref="A104:E104"/>
    <mergeCell ref="C19:D19"/>
    <mergeCell ref="C20:D20"/>
    <mergeCell ref="E19:F19"/>
    <mergeCell ref="A105:E105"/>
    <mergeCell ref="A55:F55"/>
    <mergeCell ref="A98:F98"/>
    <mergeCell ref="A60:F60"/>
    <mergeCell ref="E22:F22"/>
    <mergeCell ref="A53:F53"/>
    <mergeCell ref="A93:F93"/>
    <mergeCell ref="C22:D22"/>
    <mergeCell ref="A58:F58"/>
    <mergeCell ref="A23:F23"/>
    <mergeCell ref="D27:E27"/>
    <mergeCell ref="A63:F63"/>
    <mergeCell ref="A56:F56"/>
    <mergeCell ref="A1:F1"/>
    <mergeCell ref="A3:F3"/>
    <mergeCell ref="A4:F4"/>
    <mergeCell ref="B14:F14"/>
    <mergeCell ref="C18:D18"/>
    <mergeCell ref="E18:F18"/>
    <mergeCell ref="A6:F6"/>
    <mergeCell ref="E20:F20"/>
    <mergeCell ref="A32:E32"/>
    <mergeCell ref="A62:F62"/>
    <mergeCell ref="A31:E31"/>
    <mergeCell ref="D24:E24"/>
    <mergeCell ref="C21:D21"/>
    <mergeCell ref="E21:F21"/>
    <mergeCell ref="A28:E28"/>
    <mergeCell ref="A33:E33"/>
    <mergeCell ref="A34:E34"/>
    <mergeCell ref="D25:E25"/>
    <mergeCell ref="D26:E26"/>
  </mergeCells>
  <pageMargins left="0.31496062992125984" right="0.31496062992125984" top="0.78740157480314965" bottom="0.78740157480314965" header="0.31496062992125984" footer="0.31496062992125984"/>
  <pageSetup paperSize="9" orientation="portrait" horizont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931DF-58A7-4F73-AA9E-0ACF9CCB1273}">
  <dimension ref="A1:H14"/>
  <sheetViews>
    <sheetView zoomScaleNormal="100" workbookViewId="0">
      <selection activeCell="H10" sqref="H10"/>
    </sheetView>
  </sheetViews>
  <sheetFormatPr defaultRowHeight="15.75" x14ac:dyDescent="0.25"/>
  <cols>
    <col min="1" max="1" width="9" customWidth="1"/>
    <col min="2" max="2" width="8.140625" style="22" customWidth="1"/>
    <col min="3" max="3" width="31.42578125" customWidth="1"/>
    <col min="4" max="4" width="10.28515625" customWidth="1"/>
    <col min="5" max="5" width="14" style="29" customWidth="1"/>
    <col min="6" max="6" width="15.7109375" style="29" customWidth="1"/>
    <col min="7" max="7" width="13.85546875" style="47" customWidth="1"/>
    <col min="8" max="8" width="10" style="2" customWidth="1"/>
  </cols>
  <sheetData>
    <row r="1" spans="1:8" x14ac:dyDescent="0.25">
      <c r="A1" s="64" t="s">
        <v>85</v>
      </c>
      <c r="B1" s="64"/>
      <c r="C1" s="64"/>
      <c r="D1" s="64"/>
      <c r="E1" s="64"/>
      <c r="F1" s="64"/>
      <c r="G1" s="65"/>
      <c r="H1" s="5"/>
    </row>
    <row r="2" spans="1:8" x14ac:dyDescent="0.25">
      <c r="A2" s="64" t="s">
        <v>8</v>
      </c>
      <c r="B2" s="64"/>
      <c r="C2" s="64"/>
      <c r="D2" s="64"/>
      <c r="E2" s="64"/>
      <c r="F2" s="64"/>
      <c r="G2" s="65"/>
      <c r="H2" s="5"/>
    </row>
    <row r="3" spans="1:8" x14ac:dyDescent="0.25">
      <c r="A3" s="64" t="s">
        <v>0</v>
      </c>
      <c r="B3" s="64"/>
      <c r="C3" s="64"/>
      <c r="D3" s="64"/>
      <c r="E3" s="64"/>
      <c r="F3" s="64"/>
      <c r="G3" s="65"/>
      <c r="H3" s="5"/>
    </row>
    <row r="4" spans="1:8" x14ac:dyDescent="0.25">
      <c r="A4" s="54"/>
      <c r="B4" s="55"/>
      <c r="C4" s="55"/>
      <c r="D4" s="55"/>
      <c r="E4" s="55"/>
      <c r="F4" s="55"/>
      <c r="G4" s="56"/>
      <c r="H4" s="57"/>
    </row>
    <row r="5" spans="1:8" x14ac:dyDescent="0.25">
      <c r="A5" s="58" t="s">
        <v>83</v>
      </c>
      <c r="B5" s="58"/>
      <c r="C5" s="58"/>
      <c r="D5" s="58"/>
      <c r="E5" s="58"/>
      <c r="F5" s="58"/>
      <c r="G5" s="59"/>
      <c r="H5" s="5"/>
    </row>
    <row r="6" spans="1:8" x14ac:dyDescent="0.25">
      <c r="A6" s="60"/>
      <c r="B6" s="61"/>
      <c r="C6" s="61"/>
      <c r="D6" s="61"/>
      <c r="E6" s="61"/>
      <c r="F6" s="61"/>
      <c r="G6" s="62"/>
      <c r="H6" s="63"/>
    </row>
    <row r="7" spans="1:8" x14ac:dyDescent="0.25">
      <c r="A7" s="66" t="s">
        <v>9</v>
      </c>
      <c r="B7" s="66"/>
      <c r="C7" s="66"/>
      <c r="D7" s="66"/>
      <c r="E7" s="66"/>
      <c r="F7" s="66"/>
      <c r="G7" s="65"/>
      <c r="H7" s="5"/>
    </row>
    <row r="8" spans="1:8" ht="48" customHeight="1" x14ac:dyDescent="0.25">
      <c r="A8" s="41" t="s">
        <v>10</v>
      </c>
      <c r="B8" s="33" t="s">
        <v>11</v>
      </c>
      <c r="C8" s="6" t="s">
        <v>12</v>
      </c>
      <c r="D8" s="6" t="s">
        <v>84</v>
      </c>
      <c r="E8" s="51" t="s">
        <v>13</v>
      </c>
      <c r="F8" s="26"/>
      <c r="G8" s="45" t="s">
        <v>14</v>
      </c>
      <c r="H8" s="5"/>
    </row>
    <row r="9" spans="1:8" ht="24.75" customHeight="1" x14ac:dyDescent="0.25">
      <c r="A9" s="25"/>
      <c r="B9" s="42" t="s">
        <v>70</v>
      </c>
      <c r="C9" s="5" t="s">
        <v>92</v>
      </c>
      <c r="D9" s="5"/>
      <c r="E9" s="28" t="s">
        <v>93</v>
      </c>
      <c r="F9" s="27" t="s">
        <v>94</v>
      </c>
      <c r="G9" s="49">
        <v>168.5</v>
      </c>
      <c r="H9" s="5">
        <v>20126</v>
      </c>
    </row>
    <row r="10" spans="1:8" ht="24.75" customHeight="1" x14ac:dyDescent="0.25">
      <c r="A10" s="37"/>
      <c r="B10" s="30"/>
      <c r="C10" s="31"/>
      <c r="D10" s="31"/>
      <c r="E10" s="32"/>
      <c r="F10" s="32"/>
      <c r="G10" s="46">
        <f>SUM(G9:G9)</f>
        <v>168.5</v>
      </c>
      <c r="H10" s="5"/>
    </row>
    <row r="12" spans="1:8" ht="15" x14ac:dyDescent="0.25">
      <c r="G12" s="52"/>
    </row>
    <row r="13" spans="1:8" x14ac:dyDescent="0.25">
      <c r="F13" s="53"/>
      <c r="G13" s="53"/>
    </row>
    <row r="14" spans="1:8" x14ac:dyDescent="0.25">
      <c r="F14" s="53"/>
      <c r="G14" s="53"/>
    </row>
  </sheetData>
  <autoFilter ref="A8:H10" xr:uid="{6FA2359B-22A2-4066-AD96-15F348A26127}"/>
  <mergeCells count="9">
    <mergeCell ref="F14:G14"/>
    <mergeCell ref="A4:H4"/>
    <mergeCell ref="A5:G5"/>
    <mergeCell ref="A6:H6"/>
    <mergeCell ref="A1:G1"/>
    <mergeCell ref="A2:G2"/>
    <mergeCell ref="A3:G3"/>
    <mergeCell ref="A7:G7"/>
    <mergeCell ref="F13:G13"/>
  </mergeCells>
  <pageMargins left="0.31496062992125984" right="0.31496062992125984" top="0.78740157480314965" bottom="0.39370078740157483" header="0.31496062992125984" footer="0.31496062992125984"/>
  <pageSetup paperSize="9" scale="85" orientation="portrait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Anexo 17</vt:lpstr>
      <vt:lpstr>jan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</dc:creator>
  <cp:lastModifiedBy>Gerente Financeiro Santa Casa de Misericórdia de Guara</cp:lastModifiedBy>
  <cp:lastPrinted>2026-02-25T12:23:22Z</cp:lastPrinted>
  <dcterms:created xsi:type="dcterms:W3CDTF">2015-02-24T11:41:13Z</dcterms:created>
  <dcterms:modified xsi:type="dcterms:W3CDTF">2026-03-30T15:56:10Z</dcterms:modified>
</cp:coreProperties>
</file>