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800297FB-9D04-4002-9101-89DD003049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G10" i="4"/>
  <c r="G11" i="4" s="1"/>
  <c r="E60" i="1" l="1"/>
  <c r="E61" i="1"/>
  <c r="E62" i="1"/>
  <c r="E53" i="1" l="1"/>
  <c r="E54" i="1"/>
  <c r="E55" i="1"/>
  <c r="E56" i="1"/>
  <c r="E57" i="1"/>
  <c r="E59" i="1"/>
  <c r="E63" i="1"/>
  <c r="E64" i="1"/>
  <c r="E65" i="1"/>
  <c r="E66" i="1"/>
  <c r="E67" i="1"/>
  <c r="E52" i="1"/>
  <c r="E68" i="1" l="1"/>
  <c r="D68" i="1" l="1"/>
  <c r="E29" i="1" l="1"/>
  <c r="F68" i="1" l="1"/>
  <c r="C68" i="1"/>
  <c r="B68" i="1"/>
  <c r="F87" i="1" l="1"/>
  <c r="F88" i="1" s="1"/>
  <c r="F90" i="1" s="1"/>
  <c r="E32" i="1" l="1"/>
  <c r="F86" i="1" s="1"/>
</calcChain>
</file>

<file path=xl/sharedStrings.xml><?xml version="1.0" encoding="utf-8"?>
<sst xmlns="http://schemas.openxmlformats.org/spreadsheetml/2006/main" count="148" uniqueCount="115">
  <si>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</si>
  <si>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</si>
  <si>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</si>
  <si>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</si>
  <si>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</si>
  <si>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</si>
  <si>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</si>
  <si>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</si>
  <si>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</si>
  <si>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</si>
  <si>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</si>
  <si>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</si>
  <si>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</si>
  <si>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</si>
  <si>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</si>
  <si>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</si>
  <si>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</si>
  <si>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</si>
  <si>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</si>
  <si>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</si>
  <si>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</si>
  <si>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</si>
  <si>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</si>
  <si>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</si>
  <si>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</si>
  <si>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</si>
  <si>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</si>
  <si>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</si>
  <si>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</si>
  <si>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</si>
  <si>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</si>
  <si>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</si>
  <si>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</si>
  <si>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</si>
  <si>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</si>
  <si>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</si>
  <si>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</si>
  <si>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</si>
  <si>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</si>
  <si>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</si>
  <si>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</si>
  <si>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</si>
  <si>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</si>
  <si>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</si>
  <si>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</si>
  <si>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</si>
  <si>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</si>
  <si>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</si>
  <si>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</si>
  <si>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</si>
  <si>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</si>
  <si>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</si>
  <si>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</si>
  <si>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</si>
  <si>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</si>
  <si>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</si>
  <si>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</si>
  <si>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</si>
  <si>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</si>
  <si>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</si>
  <si>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</si>
  <si>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</si>
  <si>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</si>
  <si>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</si>
  <si>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</si>
  <si>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</si>
  <si>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</si>
  <si>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</si>
  <si>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</si>
  <si>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</si>
  <si>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</si>
  <si>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</si>
  <si>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</si>
  <si>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</si>
  <si>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</si>
  <si>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</si>
  <si>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</si>
  <si>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</si>
  <si>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</si>
  <si>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</si>
  <si>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</si>
  <si>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</si>
  <si>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</si>
  <si>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</si>
  <si>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</si>
  <si>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</si>
  <si>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</si>
  <si>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</si>
  <si>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</si>
  <si>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</si>
  <si>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</si>
  <si>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extrato</t>
  </si>
  <si>
    <t>Termo de Aditamento nº 01</t>
  </si>
  <si>
    <t xml:space="preserve">tarifas </t>
  </si>
  <si>
    <t>Custeio de medicamentos utilizados nos atendimentoa ambulatoriais realizados no Hospital</t>
  </si>
  <si>
    <t>Termo de Aditamento nº 02</t>
  </si>
  <si>
    <t>darf</t>
  </si>
  <si>
    <t>Documentos de Arrecadação de Receias Federais</t>
  </si>
  <si>
    <t>serviço médico</t>
  </si>
  <si>
    <t>pendente</t>
  </si>
  <si>
    <t>TOTAL DE DESPESAS PAGAS NESTE EXERCÍCIO (R$)                                                      J = (H + I)</t>
  </si>
  <si>
    <t>Transf. Bancária nº .... constante do Extrato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</si>
  <si>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</si>
  <si>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Banco do Bradesco</t>
  </si>
  <si>
    <t>Guararema, 04 de maio de 2026.</t>
  </si>
  <si>
    <t>Clinica Medica Ferreira dos Santos Ltda</t>
  </si>
  <si>
    <t>13.059.934/0001-10</t>
  </si>
  <si>
    <t>serviços médicos</t>
  </si>
  <si>
    <t>Produmed Serviços Industria e Comérico Ltda</t>
  </si>
  <si>
    <t>55.634.901/0001-27</t>
  </si>
  <si>
    <t>Outros materias de consumo</t>
  </si>
  <si>
    <t>esterilização de material (parcial)</t>
  </si>
  <si>
    <t>Biosat Produtos Médicos Ltda</t>
  </si>
  <si>
    <t>11.690.313/0003-05</t>
  </si>
  <si>
    <t>material médico hospitalar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</si>
</sst>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0" fontId="5" fillId="0" borderId="1" xfId="0" applyFont="1" applyBorder="1" applyAlignment="1">
      <alignment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tabSelected="1" zoomScaleNormal="100" workbookViewId="0">
      <selection activeCell="I75" sqref="I1:K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</cols>
  <sheetData>
    <row r="1" spans="1:6" x14ac:dyDescent="0.25">
      <c r="A1" s="71" t="s">
        <v>83</v>
      </c>
      <c r="B1" s="71"/>
      <c r="C1" s="71"/>
      <c r="D1" s="71"/>
      <c r="E1" s="71"/>
      <c r="F1" s="71"/>
    </row>
    <row r="2" spans="1:6" x14ac:dyDescent="0.25">
      <c r="A2" s="71" t="s">
        <v>71</v>
      </c>
      <c r="B2" s="71"/>
      <c r="C2" s="71"/>
      <c r="D2" s="71"/>
      <c r="E2" s="71"/>
      <c r="F2" s="71"/>
    </row>
    <row r="3" spans="1:6" x14ac:dyDescent="0.25">
      <c r="A3" s="71" t="s">
        <v>0</v>
      </c>
      <c r="B3" s="71"/>
      <c r="C3" s="71"/>
      <c r="D3" s="71"/>
      <c r="E3" s="71"/>
      <c r="F3" s="71"/>
    </row>
    <row r="4" spans="1:6" x14ac:dyDescent="0.25">
      <c r="A4" s="71" t="s">
        <v>72</v>
      </c>
      <c r="B4" s="71"/>
      <c r="C4" s="71"/>
      <c r="D4" s="71"/>
      <c r="E4" s="71"/>
      <c r="F4" s="7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3" t="s">
        <v>62</v>
      </c>
      <c r="C6" s="73"/>
      <c r="D6" s="73"/>
      <c r="E6" s="73"/>
      <c r="F6" s="73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85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86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69" t="s">
        <v>94</v>
      </c>
      <c r="C12" s="69"/>
      <c r="D12" s="69"/>
      <c r="E12" s="69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70" t="s">
        <v>9</v>
      </c>
      <c r="E16" s="70"/>
      <c r="F16" s="1"/>
    </row>
    <row r="17" spans="1:9" ht="26.25" customHeight="1" x14ac:dyDescent="0.25">
      <c r="A17" s="2" t="s">
        <v>89</v>
      </c>
      <c r="B17" s="13">
        <v>45504</v>
      </c>
      <c r="C17" s="43" t="s">
        <v>90</v>
      </c>
      <c r="D17" s="67">
        <v>2782363.2</v>
      </c>
      <c r="E17" s="67"/>
      <c r="F17" s="1"/>
    </row>
    <row r="18" spans="1:9" ht="26.25" customHeight="1" x14ac:dyDescent="0.25">
      <c r="A18" s="2" t="s">
        <v>92</v>
      </c>
      <c r="B18" s="13">
        <v>45821</v>
      </c>
      <c r="C18" s="47">
        <v>47329</v>
      </c>
      <c r="D18" s="67">
        <v>151280.48000000001</v>
      </c>
      <c r="E18" s="67"/>
      <c r="F18" s="1"/>
      <c r="I18" s="54"/>
    </row>
    <row r="19" spans="1:9" ht="26.25" customHeight="1" x14ac:dyDescent="0.25">
      <c r="A19" s="2" t="s">
        <v>95</v>
      </c>
      <c r="B19" s="13">
        <v>45882</v>
      </c>
      <c r="C19" s="47">
        <v>46246</v>
      </c>
      <c r="D19" s="67">
        <v>990536</v>
      </c>
      <c r="E19" s="67"/>
      <c r="F19" s="1"/>
      <c r="I19" s="54"/>
    </row>
    <row r="20" spans="1:9" ht="8.25" customHeight="1" x14ac:dyDescent="0.25">
      <c r="A20" s="1"/>
      <c r="B20" s="1"/>
      <c r="C20" s="1"/>
      <c r="D20" s="1"/>
      <c r="E20" s="1"/>
      <c r="F20" s="1"/>
    </row>
    <row r="21" spans="1:9" ht="18.75" customHeight="1" x14ac:dyDescent="0.25">
      <c r="A21" s="68" t="s">
        <v>66</v>
      </c>
      <c r="B21" s="68"/>
      <c r="C21" s="68"/>
      <c r="D21" s="68"/>
      <c r="E21" s="68"/>
      <c r="F21" s="1"/>
    </row>
    <row r="22" spans="1:9" ht="42.75" customHeight="1" x14ac:dyDescent="0.25">
      <c r="A22" s="4" t="s">
        <v>10</v>
      </c>
      <c r="B22" s="4" t="s">
        <v>11</v>
      </c>
      <c r="C22" s="4" t="s">
        <v>12</v>
      </c>
      <c r="D22" s="4" t="s">
        <v>13</v>
      </c>
      <c r="E22" s="4" t="s">
        <v>14</v>
      </c>
    </row>
    <row r="23" spans="1:9" ht="31.5" customHeight="1" x14ac:dyDescent="0.25">
      <c r="A23" s="55"/>
      <c r="B23" s="33">
        <v>0</v>
      </c>
      <c r="C23" s="55"/>
      <c r="D23" s="56" t="s">
        <v>101</v>
      </c>
      <c r="E23" s="33">
        <v>0</v>
      </c>
      <c r="G23" s="34"/>
      <c r="H23" s="28"/>
    </row>
    <row r="24" spans="1:9" ht="15.75" customHeight="1" x14ac:dyDescent="0.25">
      <c r="A24" s="35"/>
      <c r="B24" s="57"/>
      <c r="C24" s="55"/>
      <c r="D24" s="58"/>
      <c r="E24" s="33"/>
      <c r="G24" s="34"/>
    </row>
    <row r="25" spans="1:9" ht="18" customHeight="1" x14ac:dyDescent="0.25">
      <c r="A25" s="76" t="s">
        <v>69</v>
      </c>
      <c r="B25" s="76"/>
      <c r="C25" s="76"/>
      <c r="D25" s="35"/>
      <c r="E25" s="59">
        <v>0</v>
      </c>
      <c r="G25" s="34"/>
    </row>
    <row r="26" spans="1:9" ht="18" customHeight="1" x14ac:dyDescent="0.25">
      <c r="A26" s="76" t="s">
        <v>15</v>
      </c>
      <c r="B26" s="76"/>
      <c r="C26" s="76"/>
      <c r="D26" s="35"/>
      <c r="E26" s="33">
        <v>344349.77</v>
      </c>
      <c r="H26" s="34"/>
    </row>
    <row r="27" spans="1:9" ht="18" customHeight="1" x14ac:dyDescent="0.25">
      <c r="A27" s="76" t="s">
        <v>19</v>
      </c>
      <c r="B27" s="76"/>
      <c r="C27" s="76"/>
      <c r="D27" s="35"/>
      <c r="E27" s="33">
        <v>1443.91</v>
      </c>
      <c r="G27" s="34"/>
    </row>
    <row r="28" spans="1:9" ht="18" customHeight="1" x14ac:dyDescent="0.25">
      <c r="A28" s="76" t="s">
        <v>77</v>
      </c>
      <c r="B28" s="76"/>
      <c r="C28" s="76"/>
      <c r="D28" s="35"/>
      <c r="E28" s="33">
        <v>0</v>
      </c>
    </row>
    <row r="29" spans="1:9" ht="18" customHeight="1" x14ac:dyDescent="0.25">
      <c r="A29" s="75" t="s">
        <v>16</v>
      </c>
      <c r="B29" s="75"/>
      <c r="C29" s="75"/>
      <c r="D29" s="5"/>
      <c r="E29" s="21">
        <f>E25+E26+E27+E28</f>
        <v>345793.68</v>
      </c>
    </row>
    <row r="30" spans="1:9" ht="18" customHeight="1" x14ac:dyDescent="0.25">
      <c r="A30" s="77"/>
      <c r="B30" s="78"/>
      <c r="C30" s="79"/>
      <c r="D30" s="7"/>
      <c r="E30" s="20"/>
    </row>
    <row r="31" spans="1:9" ht="18" customHeight="1" x14ac:dyDescent="0.25">
      <c r="A31" s="75" t="s">
        <v>78</v>
      </c>
      <c r="B31" s="75"/>
      <c r="C31" s="75"/>
      <c r="D31" s="5"/>
      <c r="E31" s="14">
        <v>0</v>
      </c>
    </row>
    <row r="32" spans="1:9" ht="18" customHeight="1" x14ac:dyDescent="0.25">
      <c r="A32" s="75" t="s">
        <v>17</v>
      </c>
      <c r="B32" s="75"/>
      <c r="C32" s="75"/>
      <c r="D32" s="5"/>
      <c r="E32" s="22">
        <f>E29+E31</f>
        <v>345793.68</v>
      </c>
      <c r="H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79</v>
      </c>
      <c r="B35" s="6"/>
      <c r="C35" s="6"/>
    </row>
    <row r="36" spans="1:6" ht="36.75" customHeight="1" x14ac:dyDescent="0.25">
      <c r="A36" s="74" t="s">
        <v>102</v>
      </c>
      <c r="B36" s="74"/>
      <c r="C36" s="74"/>
      <c r="D36" s="74"/>
      <c r="E36" s="74"/>
      <c r="F36" s="74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x14ac:dyDescent="0.25">
      <c r="A44" s="71" t="s">
        <v>83</v>
      </c>
      <c r="B44" s="71"/>
      <c r="C44" s="71"/>
      <c r="D44" s="71"/>
      <c r="E44" s="71"/>
      <c r="F44" s="71"/>
    </row>
    <row r="45" spans="1:6" x14ac:dyDescent="0.25">
      <c r="A45" s="71" t="s">
        <v>71</v>
      </c>
      <c r="B45" s="71"/>
      <c r="C45" s="71"/>
      <c r="D45" s="71"/>
      <c r="E45" s="71"/>
      <c r="F45" s="71"/>
    </row>
    <row r="46" spans="1:6" x14ac:dyDescent="0.25">
      <c r="A46" s="71" t="s">
        <v>0</v>
      </c>
      <c r="B46" s="71"/>
      <c r="C46" s="71"/>
      <c r="D46" s="71"/>
      <c r="E46" s="71"/>
      <c r="F46" s="71"/>
    </row>
    <row r="47" spans="1:6" x14ac:dyDescent="0.25">
      <c r="A47" s="71" t="s">
        <v>72</v>
      </c>
      <c r="B47" s="71"/>
      <c r="C47" s="71"/>
      <c r="D47" s="71"/>
      <c r="E47" s="71"/>
      <c r="F47" s="71"/>
    </row>
    <row r="48" spans="1:6" ht="5.25" customHeight="1" x14ac:dyDescent="0.25">
      <c r="A48" s="32"/>
      <c r="B48" s="32"/>
      <c r="C48" s="32"/>
      <c r="D48" s="32"/>
      <c r="E48" s="32"/>
      <c r="F48" s="32"/>
    </row>
    <row r="49" spans="1:8" x14ac:dyDescent="0.25">
      <c r="A49" s="80" t="s">
        <v>67</v>
      </c>
      <c r="B49" s="81"/>
      <c r="C49" s="81"/>
      <c r="D49" s="81"/>
      <c r="E49" s="81"/>
      <c r="F49" s="82"/>
    </row>
    <row r="50" spans="1:8" x14ac:dyDescent="0.25">
      <c r="A50" s="83" t="s">
        <v>22</v>
      </c>
      <c r="B50" s="83"/>
      <c r="C50" s="83"/>
      <c r="D50" s="83"/>
      <c r="E50" s="83"/>
      <c r="F50" s="83"/>
    </row>
    <row r="51" spans="1:8" ht="71.25" customHeight="1" x14ac:dyDescent="0.25">
      <c r="A51" s="9" t="s">
        <v>23</v>
      </c>
      <c r="B51" s="9" t="s">
        <v>24</v>
      </c>
      <c r="C51" s="9" t="s">
        <v>25</v>
      </c>
      <c r="D51" s="9" t="s">
        <v>26</v>
      </c>
      <c r="E51" s="9" t="s">
        <v>100</v>
      </c>
      <c r="F51" s="9" t="s">
        <v>27</v>
      </c>
    </row>
    <row r="52" spans="1:8" ht="25.35" customHeight="1" x14ac:dyDescent="0.25">
      <c r="A52" s="2" t="s">
        <v>28</v>
      </c>
      <c r="B52" s="30">
        <v>0</v>
      </c>
      <c r="C52" s="30">
        <v>0</v>
      </c>
      <c r="D52" s="30">
        <v>0</v>
      </c>
      <c r="E52" s="14">
        <f>C52+D52</f>
        <v>0</v>
      </c>
      <c r="F52" s="30">
        <v>0</v>
      </c>
    </row>
    <row r="53" spans="1:8" ht="21.75" customHeight="1" x14ac:dyDescent="0.25">
      <c r="A53" s="2" t="s">
        <v>29</v>
      </c>
      <c r="B53" s="30">
        <v>0</v>
      </c>
      <c r="C53" s="30">
        <v>0</v>
      </c>
      <c r="D53" s="30">
        <v>0</v>
      </c>
      <c r="E53" s="14">
        <f t="shared" ref="E53:E67" si="0">C53+D53</f>
        <v>0</v>
      </c>
      <c r="F53" s="30">
        <v>0</v>
      </c>
    </row>
    <row r="54" spans="1:8" ht="25.35" customHeight="1" x14ac:dyDescent="0.25">
      <c r="A54" s="2" t="s">
        <v>30</v>
      </c>
      <c r="B54" s="30">
        <v>0</v>
      </c>
      <c r="C54" s="30">
        <v>0</v>
      </c>
      <c r="D54" s="30">
        <v>0</v>
      </c>
      <c r="E54" s="14">
        <f t="shared" si="0"/>
        <v>0</v>
      </c>
      <c r="F54" s="30">
        <v>0</v>
      </c>
      <c r="H54" s="45"/>
    </row>
    <row r="55" spans="1:8" ht="25.35" customHeight="1" x14ac:dyDescent="0.25">
      <c r="A55" s="2" t="s">
        <v>80</v>
      </c>
      <c r="B55" s="30">
        <v>620</v>
      </c>
      <c r="C55" s="30">
        <v>0</v>
      </c>
      <c r="D55" s="30">
        <v>620</v>
      </c>
      <c r="E55" s="14">
        <f t="shared" si="0"/>
        <v>620</v>
      </c>
      <c r="F55" s="30">
        <v>0</v>
      </c>
    </row>
    <row r="56" spans="1:8" ht="25.35" customHeight="1" x14ac:dyDescent="0.25">
      <c r="A56" s="2" t="s">
        <v>31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</row>
    <row r="57" spans="1:8" ht="25.35" customHeight="1" x14ac:dyDescent="0.25">
      <c r="A57" s="4" t="s">
        <v>32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48</v>
      </c>
      <c r="B58" s="30">
        <v>4497.12</v>
      </c>
      <c r="C58" s="30">
        <v>0</v>
      </c>
      <c r="D58" s="30">
        <v>4497.12</v>
      </c>
      <c r="E58" s="14">
        <f t="shared" si="0"/>
        <v>4497.12</v>
      </c>
      <c r="F58" s="33">
        <v>0</v>
      </c>
    </row>
    <row r="59" spans="1:8" ht="25.35" customHeight="1" x14ac:dyDescent="0.25">
      <c r="A59" s="4" t="s">
        <v>33</v>
      </c>
      <c r="B59" s="30">
        <v>1065.78</v>
      </c>
      <c r="C59" s="30">
        <v>0</v>
      </c>
      <c r="D59" s="30">
        <v>1065.78</v>
      </c>
      <c r="E59" s="14">
        <f t="shared" si="0"/>
        <v>1065.78</v>
      </c>
      <c r="F59" s="30">
        <v>0</v>
      </c>
    </row>
    <row r="60" spans="1:8" ht="25.35" customHeight="1" x14ac:dyDescent="0.25">
      <c r="A60" s="2" t="s">
        <v>34</v>
      </c>
      <c r="B60" s="30">
        <v>0</v>
      </c>
      <c r="C60" s="30">
        <v>0</v>
      </c>
      <c r="D60" s="30">
        <v>0</v>
      </c>
      <c r="E60" s="14">
        <f t="shared" si="0"/>
        <v>0</v>
      </c>
      <c r="F60" s="30">
        <v>0</v>
      </c>
    </row>
    <row r="61" spans="1:8" ht="25.35" customHeight="1" x14ac:dyDescent="0.25">
      <c r="A61" s="2" t="s">
        <v>42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2" t="s">
        <v>41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40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35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8" ht="25.35" customHeight="1" x14ac:dyDescent="0.25">
      <c r="A65" s="2" t="s">
        <v>36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8" ht="25.35" customHeight="1" x14ac:dyDescent="0.25">
      <c r="A66" s="4" t="s">
        <v>37</v>
      </c>
      <c r="B66" s="30">
        <v>183.6</v>
      </c>
      <c r="C66" s="30">
        <v>0</v>
      </c>
      <c r="D66" s="30">
        <v>183.6</v>
      </c>
      <c r="E66" s="14">
        <f t="shared" si="0"/>
        <v>183.6</v>
      </c>
      <c r="F66" s="30">
        <v>0</v>
      </c>
    </row>
    <row r="67" spans="1:8" ht="25.35" customHeight="1" x14ac:dyDescent="0.25">
      <c r="A67" s="2" t="s">
        <v>38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  <c r="H67" s="49"/>
    </row>
    <row r="68" spans="1:8" ht="25.35" customHeight="1" x14ac:dyDescent="0.25">
      <c r="A68" s="23" t="s">
        <v>39</v>
      </c>
      <c r="B68" s="22">
        <f t="shared" ref="B68:F68" si="1">SUM(B52:B67)</f>
        <v>6366.5</v>
      </c>
      <c r="C68" s="22">
        <f t="shared" si="1"/>
        <v>0</v>
      </c>
      <c r="D68" s="46">
        <f>SUM(D52:D67)</f>
        <v>6366.5</v>
      </c>
      <c r="E68" s="46">
        <f>SUM(E52:E67)</f>
        <v>6366.5</v>
      </c>
      <c r="F68" s="24">
        <f t="shared" si="1"/>
        <v>0</v>
      </c>
    </row>
    <row r="69" spans="1:8" x14ac:dyDescent="0.25">
      <c r="A69" s="10" t="s">
        <v>70</v>
      </c>
    </row>
    <row r="70" spans="1:8" x14ac:dyDescent="0.25">
      <c r="A70" s="11" t="s">
        <v>43</v>
      </c>
      <c r="B70" s="11"/>
      <c r="C70" s="11"/>
      <c r="D70" s="11"/>
      <c r="E70" s="11"/>
      <c r="F70" s="11"/>
    </row>
    <row r="71" spans="1:8" x14ac:dyDescent="0.25">
      <c r="A71" s="11" t="s">
        <v>44</v>
      </c>
      <c r="B71" s="11"/>
      <c r="C71" s="11"/>
      <c r="D71" s="11"/>
      <c r="E71" s="11"/>
      <c r="F71" s="11"/>
    </row>
    <row r="72" spans="1:8" x14ac:dyDescent="0.25">
      <c r="A72" s="11" t="s">
        <v>45</v>
      </c>
      <c r="B72" s="11"/>
      <c r="C72" s="11"/>
      <c r="D72" s="11"/>
      <c r="E72" s="11"/>
      <c r="F72" s="11"/>
    </row>
    <row r="73" spans="1:8" ht="24" customHeight="1" x14ac:dyDescent="0.25">
      <c r="A73" s="72" t="s">
        <v>46</v>
      </c>
      <c r="B73" s="72"/>
      <c r="C73" s="72"/>
      <c r="D73" s="72"/>
      <c r="E73" s="72"/>
      <c r="F73" s="72"/>
    </row>
    <row r="74" spans="1:8" s="18" customFormat="1" ht="56.25" customHeight="1" x14ac:dyDescent="0.25">
      <c r="A74" s="72" t="s">
        <v>81</v>
      </c>
      <c r="B74" s="72"/>
      <c r="C74" s="72"/>
      <c r="D74" s="72"/>
      <c r="E74" s="72"/>
      <c r="F74" s="72"/>
    </row>
    <row r="75" spans="1:8" x14ac:dyDescent="0.25">
      <c r="A75" s="11" t="s">
        <v>47</v>
      </c>
      <c r="B75" s="11"/>
      <c r="C75" s="11"/>
      <c r="D75" s="11"/>
      <c r="E75" s="11"/>
      <c r="F75" s="11"/>
    </row>
    <row r="80" spans="1:8" x14ac:dyDescent="0.25">
      <c r="A80" s="71" t="s">
        <v>83</v>
      </c>
      <c r="B80" s="71"/>
      <c r="C80" s="71"/>
      <c r="D80" s="71"/>
      <c r="E80" s="71"/>
      <c r="F80" s="71"/>
    </row>
    <row r="81" spans="1:8" x14ac:dyDescent="0.25">
      <c r="A81" s="71" t="s">
        <v>71</v>
      </c>
      <c r="B81" s="71"/>
      <c r="C81" s="71"/>
      <c r="D81" s="71"/>
      <c r="E81" s="71"/>
      <c r="F81" s="71"/>
    </row>
    <row r="82" spans="1:8" x14ac:dyDescent="0.25">
      <c r="A82" s="71" t="s">
        <v>0</v>
      </c>
      <c r="B82" s="71"/>
      <c r="C82" s="71"/>
      <c r="D82" s="71"/>
      <c r="E82" s="71"/>
      <c r="F82" s="71"/>
    </row>
    <row r="83" spans="1:8" x14ac:dyDescent="0.25">
      <c r="A83" s="71" t="s">
        <v>72</v>
      </c>
      <c r="B83" s="71"/>
      <c r="C83" s="71"/>
      <c r="D83" s="71"/>
      <c r="E83" s="71"/>
      <c r="F83" s="71"/>
    </row>
    <row r="85" spans="1:8" ht="20.100000000000001" customHeight="1" x14ac:dyDescent="0.25">
      <c r="A85" s="84" t="s">
        <v>49</v>
      </c>
      <c r="B85" s="85"/>
      <c r="C85" s="85"/>
      <c r="D85" s="85"/>
      <c r="E85" s="86"/>
      <c r="F85" s="31"/>
    </row>
    <row r="86" spans="1:8" ht="20.100000000000001" customHeight="1" x14ac:dyDescent="0.25">
      <c r="A86" s="87" t="s">
        <v>50</v>
      </c>
      <c r="B86" s="88"/>
      <c r="C86" s="88"/>
      <c r="D86" s="88"/>
      <c r="E86" s="89"/>
      <c r="F86" s="19">
        <f>E32</f>
        <v>345793.68</v>
      </c>
    </row>
    <row r="87" spans="1:8" ht="20.100000000000001" customHeight="1" x14ac:dyDescent="0.25">
      <c r="A87" s="87" t="s">
        <v>51</v>
      </c>
      <c r="B87" s="88"/>
      <c r="C87" s="88"/>
      <c r="D87" s="88"/>
      <c r="E87" s="89"/>
      <c r="F87" s="19">
        <f>C68+D68</f>
        <v>6366.5</v>
      </c>
    </row>
    <row r="88" spans="1:8" ht="20.100000000000001" customHeight="1" x14ac:dyDescent="0.25">
      <c r="A88" s="87" t="s">
        <v>52</v>
      </c>
      <c r="B88" s="88"/>
      <c r="C88" s="88"/>
      <c r="D88" s="88"/>
      <c r="E88" s="89"/>
      <c r="F88" s="19">
        <f>E29-(F87-E31)</f>
        <v>339427.18</v>
      </c>
      <c r="H88" s="28"/>
    </row>
    <row r="89" spans="1:8" ht="20.100000000000001" customHeight="1" x14ac:dyDescent="0.25">
      <c r="A89" s="87" t="s">
        <v>53</v>
      </c>
      <c r="B89" s="88"/>
      <c r="C89" s="88"/>
      <c r="D89" s="88"/>
      <c r="E89" s="89"/>
      <c r="F89" s="19">
        <v>0</v>
      </c>
      <c r="H89" s="28"/>
    </row>
    <row r="90" spans="1:8" ht="20.100000000000001" customHeight="1" x14ac:dyDescent="0.25">
      <c r="A90" s="87" t="s">
        <v>68</v>
      </c>
      <c r="B90" s="88"/>
      <c r="C90" s="88"/>
      <c r="D90" s="88"/>
      <c r="E90" s="89"/>
      <c r="F90" s="46">
        <f>F88-F89</f>
        <v>339427.18</v>
      </c>
      <c r="H90" s="28"/>
    </row>
    <row r="91" spans="1:8" ht="20.100000000000001" customHeight="1" x14ac:dyDescent="0.25">
      <c r="A91" s="6"/>
      <c r="B91" s="6"/>
      <c r="C91" s="6"/>
      <c r="D91" s="6"/>
      <c r="E91" s="6"/>
      <c r="F91" s="6"/>
      <c r="H91" s="28"/>
    </row>
    <row r="92" spans="1:8" x14ac:dyDescent="0.25">
      <c r="A92" s="74" t="s">
        <v>55</v>
      </c>
      <c r="B92" s="74"/>
      <c r="C92" s="74"/>
      <c r="D92" s="74"/>
      <c r="E92" s="74"/>
      <c r="F92" s="74"/>
      <c r="H92" s="28"/>
    </row>
    <row r="93" spans="1:8" x14ac:dyDescent="0.25">
      <c r="A93" s="74"/>
      <c r="B93" s="74"/>
      <c r="C93" s="74"/>
      <c r="D93" s="74"/>
      <c r="E93" s="74"/>
      <c r="F93" s="74"/>
    </row>
    <row r="94" spans="1:8" x14ac:dyDescent="0.25">
      <c r="A94" s="74"/>
      <c r="B94" s="74"/>
      <c r="C94" s="74"/>
      <c r="D94" s="74"/>
      <c r="E94" s="74"/>
      <c r="F94" s="74"/>
    </row>
    <row r="95" spans="1:8" x14ac:dyDescent="0.25">
      <c r="A95" s="6"/>
      <c r="B95" s="6"/>
      <c r="C95" s="6"/>
      <c r="D95" s="6"/>
      <c r="E95" s="6"/>
      <c r="F95" s="6"/>
    </row>
    <row r="96" spans="1:8" x14ac:dyDescent="0.25">
      <c r="A96" s="6" t="s">
        <v>104</v>
      </c>
      <c r="B96" s="6"/>
      <c r="C96" s="6"/>
      <c r="D96" s="6"/>
      <c r="E96" s="6"/>
      <c r="F96" s="6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/>
      <c r="B98" s="6"/>
      <c r="C98" s="6"/>
      <c r="D98" s="6"/>
      <c r="E98" s="6"/>
      <c r="F98" s="51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6"/>
    </row>
    <row r="101" spans="1:6" x14ac:dyDescent="0.25">
      <c r="A101" s="27" t="s">
        <v>85</v>
      </c>
      <c r="B101" s="6"/>
      <c r="C101" s="27" t="s">
        <v>87</v>
      </c>
      <c r="D101" s="6"/>
      <c r="E101" s="6"/>
      <c r="F101" s="6"/>
    </row>
    <row r="102" spans="1:6" x14ac:dyDescent="0.25">
      <c r="A102" s="27" t="s">
        <v>54</v>
      </c>
      <c r="B102" s="6"/>
      <c r="C102" s="27" t="s">
        <v>88</v>
      </c>
      <c r="D102" s="6"/>
      <c r="E102" s="6"/>
      <c r="F102" s="6"/>
    </row>
  </sheetData>
  <mergeCells count="39">
    <mergeCell ref="A80:F80"/>
    <mergeCell ref="A81:F81"/>
    <mergeCell ref="A82:F82"/>
    <mergeCell ref="A92:F94"/>
    <mergeCell ref="A85:E85"/>
    <mergeCell ref="A86:E86"/>
    <mergeCell ref="A87:E87"/>
    <mergeCell ref="A88:E88"/>
    <mergeCell ref="A89:E89"/>
    <mergeCell ref="A90:E90"/>
    <mergeCell ref="A73:F73"/>
    <mergeCell ref="A44:F44"/>
    <mergeCell ref="A45:F45"/>
    <mergeCell ref="A46:F46"/>
    <mergeCell ref="A49:F49"/>
    <mergeCell ref="A50:F50"/>
    <mergeCell ref="A47:F47"/>
    <mergeCell ref="A2:F2"/>
    <mergeCell ref="A74:F74"/>
    <mergeCell ref="A83:F83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D18:E18"/>
    <mergeCell ref="A21:E21"/>
    <mergeCell ref="B12:E12"/>
    <mergeCell ref="D16:E16"/>
    <mergeCell ref="D17:E17"/>
    <mergeCell ref="D19:E19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zoomScaleNormal="100" workbookViewId="0">
      <selection activeCell="C18" sqref="C18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2" t="s">
        <v>56</v>
      </c>
      <c r="B1" s="41" t="s">
        <v>57</v>
      </c>
      <c r="C1" s="16" t="s">
        <v>58</v>
      </c>
      <c r="D1" s="16" t="s">
        <v>82</v>
      </c>
      <c r="E1" s="16" t="s">
        <v>59</v>
      </c>
      <c r="F1" s="16"/>
      <c r="G1" s="36" t="s">
        <v>60</v>
      </c>
      <c r="H1" s="60" t="s">
        <v>61</v>
      </c>
    </row>
    <row r="2" spans="1:10" ht="35.25" customHeight="1" x14ac:dyDescent="0.25">
      <c r="A2" s="13">
        <v>46121</v>
      </c>
      <c r="B2" s="64">
        <v>970</v>
      </c>
      <c r="C2" s="17" t="s">
        <v>105</v>
      </c>
      <c r="D2" s="17" t="s">
        <v>106</v>
      </c>
      <c r="E2" s="66" t="s">
        <v>107</v>
      </c>
      <c r="F2" s="17" t="s">
        <v>98</v>
      </c>
      <c r="G2" s="33">
        <v>4054.32</v>
      </c>
      <c r="H2" s="60">
        <v>4238154</v>
      </c>
    </row>
    <row r="3" spans="1:10" ht="35.25" customHeight="1" x14ac:dyDescent="0.25">
      <c r="A3" s="13">
        <v>46142</v>
      </c>
      <c r="B3" s="64" t="s">
        <v>96</v>
      </c>
      <c r="C3" s="17" t="s">
        <v>97</v>
      </c>
      <c r="D3" s="17" t="s">
        <v>64</v>
      </c>
      <c r="E3" s="66" t="s">
        <v>98</v>
      </c>
      <c r="F3" s="17" t="s">
        <v>98</v>
      </c>
      <c r="G3" s="33">
        <v>200.88</v>
      </c>
      <c r="H3" s="60" t="s">
        <v>99</v>
      </c>
    </row>
    <row r="4" spans="1:10" ht="35.25" customHeight="1" x14ac:dyDescent="0.25">
      <c r="A4" s="13">
        <v>46142</v>
      </c>
      <c r="B4" s="64" t="s">
        <v>96</v>
      </c>
      <c r="C4" s="17" t="s">
        <v>97</v>
      </c>
      <c r="D4" s="17" t="s">
        <v>64</v>
      </c>
      <c r="E4" s="66" t="s">
        <v>98</v>
      </c>
      <c r="F4" s="17" t="s">
        <v>98</v>
      </c>
      <c r="G4" s="33">
        <v>64.8</v>
      </c>
      <c r="H4" s="60" t="s">
        <v>99</v>
      </c>
    </row>
    <row r="5" spans="1:10" ht="35.25" customHeight="1" x14ac:dyDescent="0.25">
      <c r="A5" s="13">
        <v>46111</v>
      </c>
      <c r="B5" s="64" t="s">
        <v>96</v>
      </c>
      <c r="C5" s="17" t="s">
        <v>97</v>
      </c>
      <c r="D5" s="17" t="s">
        <v>64</v>
      </c>
      <c r="E5" s="66" t="s">
        <v>98</v>
      </c>
      <c r="F5" s="17" t="s">
        <v>98</v>
      </c>
      <c r="G5" s="33">
        <v>43.2</v>
      </c>
      <c r="H5" s="60">
        <v>391475</v>
      </c>
    </row>
    <row r="6" spans="1:10" ht="35.25" customHeight="1" x14ac:dyDescent="0.25">
      <c r="A6" s="13">
        <v>46111</v>
      </c>
      <c r="B6" s="64" t="s">
        <v>96</v>
      </c>
      <c r="C6" s="17" t="s">
        <v>97</v>
      </c>
      <c r="D6" s="17" t="s">
        <v>64</v>
      </c>
      <c r="E6" s="66" t="s">
        <v>98</v>
      </c>
      <c r="F6" s="17" t="s">
        <v>98</v>
      </c>
      <c r="G6" s="33">
        <v>133.91999999999999</v>
      </c>
      <c r="H6" s="60">
        <v>391477</v>
      </c>
    </row>
    <row r="7" spans="1:10" ht="35.25" customHeight="1" x14ac:dyDescent="0.25">
      <c r="A7" s="13">
        <v>46087</v>
      </c>
      <c r="B7" s="64">
        <v>269208</v>
      </c>
      <c r="C7" s="17" t="s">
        <v>108</v>
      </c>
      <c r="D7" s="17" t="s">
        <v>109</v>
      </c>
      <c r="E7" s="66" t="s">
        <v>111</v>
      </c>
      <c r="F7" s="17" t="s">
        <v>110</v>
      </c>
      <c r="G7" s="33">
        <v>1065.78</v>
      </c>
      <c r="H7" s="60">
        <v>391847</v>
      </c>
    </row>
    <row r="8" spans="1:10" ht="35.25" customHeight="1" x14ac:dyDescent="0.25">
      <c r="A8" s="13">
        <v>46126</v>
      </c>
      <c r="B8" s="64">
        <v>59234</v>
      </c>
      <c r="C8" s="17" t="s">
        <v>112</v>
      </c>
      <c r="D8" s="17" t="s">
        <v>113</v>
      </c>
      <c r="E8" s="66" t="s">
        <v>114</v>
      </c>
      <c r="F8" s="17" t="s">
        <v>114</v>
      </c>
      <c r="G8" s="33">
        <v>310</v>
      </c>
      <c r="H8" s="60">
        <v>461</v>
      </c>
    </row>
    <row r="9" spans="1:10" ht="35.25" customHeight="1" x14ac:dyDescent="0.25">
      <c r="A9" s="13">
        <v>46126</v>
      </c>
      <c r="B9" s="64">
        <v>59235</v>
      </c>
      <c r="C9" s="17" t="s">
        <v>112</v>
      </c>
      <c r="D9" s="17" t="s">
        <v>113</v>
      </c>
      <c r="E9" s="66" t="s">
        <v>114</v>
      </c>
      <c r="F9" s="17" t="s">
        <v>114</v>
      </c>
      <c r="G9" s="33">
        <v>310</v>
      </c>
      <c r="H9" s="60">
        <v>462</v>
      </c>
    </row>
    <row r="10" spans="1:10" ht="26.25" customHeight="1" x14ac:dyDescent="0.25">
      <c r="A10" s="13"/>
      <c r="B10" s="53" t="s">
        <v>91</v>
      </c>
      <c r="C10" s="48" t="s">
        <v>103</v>
      </c>
      <c r="D10" s="17"/>
      <c r="E10" s="17" t="s">
        <v>93</v>
      </c>
      <c r="F10" s="63" t="s">
        <v>84</v>
      </c>
      <c r="G10" s="33">
        <f>183.6</f>
        <v>183.6</v>
      </c>
      <c r="H10" s="65"/>
    </row>
    <row r="11" spans="1:10" ht="25.5" customHeight="1" x14ac:dyDescent="0.25">
      <c r="A11" s="37"/>
      <c r="B11" s="38"/>
      <c r="C11" s="39"/>
      <c r="D11" s="39"/>
      <c r="E11" s="39"/>
      <c r="F11" s="39"/>
      <c r="G11" s="40">
        <f>SUM(G2:G10)</f>
        <v>6366.5</v>
      </c>
      <c r="H11" s="61"/>
      <c r="I11" s="62"/>
    </row>
    <row r="12" spans="1:10" ht="26.25" customHeight="1" x14ac:dyDescent="0.25">
      <c r="G12" s="44"/>
      <c r="J12" s="29"/>
    </row>
    <row r="13" spans="1:10" x14ac:dyDescent="0.25">
      <c r="G13" s="50"/>
      <c r="J13" s="29"/>
    </row>
    <row r="14" spans="1:10" x14ac:dyDescent="0.25">
      <c r="G14" s="50"/>
      <c r="J14" s="29"/>
    </row>
    <row r="15" spans="1:10" x14ac:dyDescent="0.25">
      <c r="J15" s="29"/>
    </row>
    <row r="16" spans="1:10" x14ac:dyDescent="0.25">
      <c r="J16" s="29"/>
    </row>
    <row r="17" spans="10:10" x14ac:dyDescent="0.25">
      <c r="J17" s="29"/>
    </row>
    <row r="18" spans="10:10" x14ac:dyDescent="0.25">
      <c r="J18" s="29"/>
    </row>
  </sheetData>
  <autoFilter ref="A1:H12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2026-05-19T12:33:14Z</cp:lastPrinted>
  <dcterms:created xsi:type="dcterms:W3CDTF">2015-02-24T11:41:13Z</dcterms:created>
  <dcterms:modified xsi:type="dcterms:W3CDTF">2026-07-02T18:47:13Z</dcterms:modified>
</cp:coreProperties>
</file>