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SUBVENÇÃO\"/>
    </mc:Choice>
  </mc:AlternateContent>
  <xr:revisionPtr revIDLastSave="0" documentId="13_ncr:1_{EFAB06A4-F47F-4B56-85E6-48D19FA31150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Anexo 17" sheetId="8" r:id="rId1"/>
    <sheet name="maio" sheetId="17" r:id="rId2"/>
  </sheets>
  <definedNames>
    <definedName name="_xlnm._FilterDatabase" localSheetId="1" hidden="1">maio!$A$8:$H$61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7" l="1"/>
  <c r="G61" i="17" s="1"/>
  <c r="G52" i="17"/>
  <c r="F29" i="8"/>
  <c r="D81" i="8" l="1"/>
  <c r="E21" i="8" l="1"/>
  <c r="F32" i="8" l="1"/>
  <c r="E70" i="8" l="1"/>
  <c r="E66" i="8"/>
  <c r="E67" i="8"/>
  <c r="E68" i="8"/>
  <c r="E69" i="8"/>
  <c r="E71" i="8"/>
  <c r="E72" i="8"/>
  <c r="E73" i="8"/>
  <c r="E74" i="8"/>
  <c r="E75" i="8"/>
  <c r="E76" i="8"/>
  <c r="E77" i="8"/>
  <c r="E78" i="8"/>
  <c r="E79" i="8"/>
  <c r="E80" i="8"/>
  <c r="E65" i="8"/>
  <c r="F34" i="8" l="1"/>
  <c r="F102" i="8" l="1"/>
  <c r="C81" i="8"/>
  <c r="E81" i="8" s="1"/>
  <c r="F81" i="8"/>
  <c r="B81" i="8"/>
  <c r="F103" i="8" l="1"/>
  <c r="F104" i="8" s="1"/>
  <c r="F106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0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<sst xmlns="http://schemas.openxmlformats.org/spreadsheetml/2006/main" count="319" uniqueCount="159">
  <si>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</si>
  <si>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</si>
  <si>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</si>
  <si>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</si>
  <si>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</si>
  <si>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</si>
  <si>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</si>
  <si>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</si>
  <si>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</si>
  <si>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</si>
  <si>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</si>
  <si>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</si>
  <si>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</si>
  <si>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</si>
  <si>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</si>
  <si>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</si>
  <si>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</si>
  <si>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</si>
  <si>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</si>
  <si>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</si>
  <si>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</si>
  <si>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</si>
  <si>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</si>
  <si>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</si>
  <si>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</si>
  <si>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</si>
  <si>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</si>
  <si>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</si>
  <si>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</si>
  <si>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</si>
  <si>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</si>
  <si>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</si>
  <si>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</si>
  <si>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</si>
  <si>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</si>
  <si>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</si>
  <si>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</si>
  <si>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</si>
  <si>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</si>
  <si>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</si>
  <si>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</si>
  <si>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</si>
  <si>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</si>
  <si>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</si>
  <si>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</si>
  <si>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</si>
  <si>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</si>
  <si>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</si>
  <si>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</si>
  <si>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</si>
  <si>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</si>
  <si>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</si>
  <si>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</si>
  <si>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</si>
  <si>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</si>
  <si>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</si>
  <si>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</si>
  <si>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</si>
  <si>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</si>
  <si>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</si>
  <si>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</si>
  <si>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</si>
  <si>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</si>
  <si>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</si>
  <si>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</si>
  <si>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</si>
  <si>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</si>
  <si>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</si>
  <si>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</si>
  <si>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</si>
  <si>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extrato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</si>
  <si>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</si>
  <si>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</si>
  <si>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</si>
  <si>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</si>
  <si>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</si>
  <si>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</si>
  <si>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</si>
  <si>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</si>
  <si>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</si>
  <si>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</si>
  <si>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</si>
  <si>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</si>
  <si>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</si>
  <si>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</si>
  <si>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</si>
  <si>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</si>
  <si>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</si>
  <si>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Termo de Convênio 01/2022</t>
  </si>
  <si>
    <t>01/01/2023 a 31/12/2023</t>
  </si>
  <si>
    <t>Concessão de Subvenção do Município de Guararema para custeio das despesas de manutenção do atendimento à Saúde, conforme Plano de Trabalho, constante do Processo Administrativo nº 11834/2022 de 18 de outubro de 2022.</t>
  </si>
  <si>
    <t>Termo de Aditamento nº  01</t>
  </si>
  <si>
    <t>Banco Bradesco</t>
  </si>
  <si>
    <t>tarifa</t>
  </si>
  <si>
    <t>Despesas financeiras</t>
  </si>
  <si>
    <t>ALEXANDRE MARQUES</t>
  </si>
  <si>
    <t>284.896.558-47</t>
  </si>
  <si>
    <t>Alexandre Marques</t>
  </si>
  <si>
    <t>Maria Angelica M. da Silva Bassila</t>
  </si>
  <si>
    <t>Tesoureira</t>
  </si>
  <si>
    <t>Termo de Aditamento nº  03</t>
  </si>
  <si>
    <t>Termo de Aditamento nº  02</t>
  </si>
  <si>
    <t>recibo</t>
  </si>
  <si>
    <t>ordenados</t>
  </si>
  <si>
    <t>Alethea Paulino Pereira</t>
  </si>
  <si>
    <t>Amanda Machado Ramos</t>
  </si>
  <si>
    <t>Ana Claudia de Almeida Ribeiro</t>
  </si>
  <si>
    <t>Ana Lucia de Almeida Sabino</t>
  </si>
  <si>
    <t>Ana Paula Prado Rodrigues</t>
  </si>
  <si>
    <t>Anelise Ventura dos Santos</t>
  </si>
  <si>
    <t>Carlos Eduardo de Almeida Gomes</t>
  </si>
  <si>
    <t>Clarice Pires Ferreira Laurentino</t>
  </si>
  <si>
    <t>Cristiana Rodrigues Dionisio</t>
  </si>
  <si>
    <t>Cristiane Nogueira da Silva</t>
  </si>
  <si>
    <t>Daiane Vitória da Silva</t>
  </si>
  <si>
    <t>Daniela Guedes de Oliveira</t>
  </si>
  <si>
    <t>Eliane Pereira da Silva</t>
  </si>
  <si>
    <t>Fernanda Domingos da Silva</t>
  </si>
  <si>
    <t>Gabriela Uchoa Silva</t>
  </si>
  <si>
    <t>Jucelia Bispo Pereira Cardoso</t>
  </si>
  <si>
    <t>Julcileia Alves dos Santos</t>
  </si>
  <si>
    <t>Juliana Gonçalves de Morais</t>
  </si>
  <si>
    <t>Keli Aparecida Viana dos Santos</t>
  </si>
  <si>
    <t>Leticia Aparecida Abrantes Teixeira</t>
  </si>
  <si>
    <t>Leticia Aparecida Andrade dos Santos</t>
  </si>
  <si>
    <t>Luciane Fava Bueno Fraga</t>
  </si>
  <si>
    <t>Lucimeire Fatima do Nascimento Ferreira</t>
  </si>
  <si>
    <t>Magda do Santos Souza</t>
  </si>
  <si>
    <t>Marcia Cristina Carvalho da Silva</t>
  </si>
  <si>
    <t>Marcos Antonio Tiago Filho</t>
  </si>
  <si>
    <t>Melquezedeque Oliveira Costa</t>
  </si>
  <si>
    <t>Nilcelia Ribeiro dos Santos</t>
  </si>
  <si>
    <t>Regiane dos Santos</t>
  </si>
  <si>
    <t>Regina Santos Nunes</t>
  </si>
  <si>
    <t>Renata Gomes de Almeida</t>
  </si>
  <si>
    <t>Rondineli Marcelino Santiago</t>
  </si>
  <si>
    <t>Rosa Dionisio Ventura</t>
  </si>
  <si>
    <t>Rosana de Souza</t>
  </si>
  <si>
    <t>Rosiane Almeida dos Santos</t>
  </si>
  <si>
    <t>Silvia Cristina Ferreira</t>
  </si>
  <si>
    <t>Stefani Pereira da Silva</t>
  </si>
  <si>
    <t>Tamires dos Santos Sodre Trajano</t>
  </si>
  <si>
    <t>Valdeci Galdino de Lins</t>
  </si>
  <si>
    <t>Idalina Aparecida de Godoi da Silva Irineu</t>
  </si>
  <si>
    <t>Silvanda Correa de Souza Ferreira</t>
  </si>
  <si>
    <t>Fernanda Rodrigues</t>
  </si>
  <si>
    <t>Layane Raquel Bernardes de Araujo</t>
  </si>
  <si>
    <t>Os signatários, na qualidade de representantes da Santa Casa de Misericórdia de Guararem vem indicar, na forma abaixo detalhada, as despesas incorridas e pagas no exercício/2026 bem como as despesas a pagar no exercício seguinte.</t>
  </si>
  <si>
    <t>Alecsandra Ventura Marques</t>
  </si>
  <si>
    <t>rescisão contratual</t>
  </si>
  <si>
    <t>Thaynara Ohana Santos Ferreira</t>
  </si>
  <si>
    <t>Alice Fernandes</t>
  </si>
  <si>
    <t>Andrielli Vieira</t>
  </si>
  <si>
    <t>Suelen Fernanda Franco</t>
  </si>
  <si>
    <t>Samuel Pereira Gonçalves Nascimento</t>
  </si>
  <si>
    <t>Transf. Bancária nº ... constante do Extrato</t>
  </si>
  <si>
    <t>Transf. Bancária nº .... constante do Extrato</t>
  </si>
  <si>
    <t>Transf. Bancária nº.... constante do Extrato</t>
  </si>
  <si>
    <t>Guararema, 01 de junho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</si>
</sst>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14" fillId="0" borderId="0" xfId="0" applyFont="1"/>
    <xf numFmtId="14" fontId="13" fillId="0" borderId="1" xfId="0" applyNumberFormat="1" applyFont="1" applyBorder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64" fontId="0" fillId="0" borderId="1" xfId="1" applyFont="1" applyBorder="1"/>
    <xf numFmtId="14" fontId="1" fillId="0" borderId="1" xfId="0" applyNumberFormat="1" applyFont="1" applyBorder="1"/>
    <xf numFmtId="0" fontId="2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64" fontId="20" fillId="2" borderId="1" xfId="1" applyFont="1" applyFill="1" applyBorder="1"/>
    <xf numFmtId="0" fontId="20" fillId="0" borderId="1" xfId="0" applyFont="1" applyBorder="1" applyAlignment="1">
      <alignment horizontal="center" wrapText="1"/>
    </xf>
    <xf numFmtId="44" fontId="13" fillId="0" borderId="0" xfId="0" applyNumberFormat="1" applyFont="1"/>
    <xf numFmtId="14" fontId="3" fillId="0" borderId="1" xfId="0" applyNumberFormat="1" applyFont="1" applyBorder="1" applyAlignment="1">
      <alignment horizontal="left" wrapText="1"/>
    </xf>
    <xf numFmtId="164" fontId="23" fillId="0" borderId="1" xfId="1" applyFont="1" applyFill="1" applyBorder="1"/>
    <xf numFmtId="14" fontId="23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19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3" fillId="0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4" fontId="13" fillId="0" borderId="2" xfId="1" applyFont="1" applyFill="1" applyBorder="1" applyAlignment="1">
      <alignment horizontal="center"/>
    </xf>
    <xf numFmtId="164" fontId="13" fillId="0" borderId="4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3" fillId="0" borderId="0" xfId="0" applyFont="1" applyAlignment="1">
      <alignment horizontal="center" wrapText="1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3" fontId="8" fillId="0" borderId="2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4"/>
  <sheetViews>
    <sheetView topLeftCell="A137" zoomScaleNormal="100" workbookViewId="0">
      <selection activeCell="K12" sqref="K12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9.140625" customWidth="1"/>
  </cols>
  <sheetData>
    <row r="1" spans="1:6" x14ac:dyDescent="0.25">
      <c r="A1" s="80" t="s">
        <v>85</v>
      </c>
      <c r="B1" s="80"/>
      <c r="C1" s="80"/>
      <c r="D1" s="80"/>
      <c r="E1" s="80"/>
      <c r="F1" s="80"/>
    </row>
    <row r="2" spans="1:6" ht="3.75" customHeight="1" x14ac:dyDescent="0.25">
      <c r="A2" s="35"/>
      <c r="B2" s="35"/>
      <c r="C2" s="35"/>
      <c r="D2" s="35"/>
      <c r="E2" s="35"/>
      <c r="F2" s="35"/>
    </row>
    <row r="3" spans="1:6" x14ac:dyDescent="0.25">
      <c r="A3" s="80" t="s">
        <v>74</v>
      </c>
      <c r="B3" s="80"/>
      <c r="C3" s="80"/>
      <c r="D3" s="80"/>
      <c r="E3" s="80"/>
      <c r="F3" s="80"/>
    </row>
    <row r="4" spans="1:6" x14ac:dyDescent="0.25">
      <c r="A4" s="80" t="s">
        <v>0</v>
      </c>
      <c r="B4" s="80"/>
      <c r="C4" s="80"/>
      <c r="D4" s="80"/>
      <c r="E4" s="80"/>
      <c r="F4" s="80"/>
    </row>
    <row r="5" spans="1:6" ht="6.75" customHeight="1" x14ac:dyDescent="0.25">
      <c r="A5" s="35"/>
      <c r="B5" s="35"/>
      <c r="C5" s="35"/>
      <c r="D5" s="35"/>
      <c r="E5" s="35"/>
      <c r="F5" s="35"/>
    </row>
    <row r="6" spans="1:6" x14ac:dyDescent="0.25">
      <c r="A6" s="80" t="s">
        <v>83</v>
      </c>
      <c r="B6" s="80"/>
      <c r="C6" s="80"/>
      <c r="D6" s="80"/>
      <c r="E6" s="80"/>
      <c r="F6" s="80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78</v>
      </c>
      <c r="B8" s="1" t="s">
        <v>15</v>
      </c>
      <c r="C8" s="1"/>
      <c r="D8" s="1"/>
      <c r="E8" s="1"/>
      <c r="F8" s="1"/>
    </row>
    <row r="9" spans="1:6" x14ac:dyDescent="0.25">
      <c r="A9" s="4" t="s">
        <v>79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80</v>
      </c>
      <c r="B12" s="1" t="s">
        <v>95</v>
      </c>
      <c r="C12" s="1"/>
      <c r="D12" s="1"/>
      <c r="E12" s="1"/>
      <c r="F12" s="1"/>
    </row>
    <row r="13" spans="1:6" x14ac:dyDescent="0.25">
      <c r="A13" s="4" t="s">
        <v>26</v>
      </c>
      <c r="B13" s="39" t="s">
        <v>96</v>
      </c>
      <c r="C13" s="1"/>
      <c r="D13" s="1"/>
      <c r="E13" s="1"/>
      <c r="F13" s="1"/>
    </row>
    <row r="14" spans="1:6" ht="51.75" customHeight="1" x14ac:dyDescent="0.25">
      <c r="A14" s="4" t="s">
        <v>81</v>
      </c>
      <c r="B14" s="81" t="s">
        <v>90</v>
      </c>
      <c r="C14" s="81"/>
      <c r="D14" s="81"/>
      <c r="E14" s="81"/>
      <c r="F14" s="81"/>
    </row>
    <row r="15" spans="1:6" x14ac:dyDescent="0.25">
      <c r="A15" s="4" t="s">
        <v>3</v>
      </c>
      <c r="B15" s="9">
        <v>2026</v>
      </c>
      <c r="C15" s="1"/>
      <c r="D15" s="1"/>
      <c r="E15" s="1"/>
      <c r="F15" s="1"/>
    </row>
    <row r="16" spans="1:6" x14ac:dyDescent="0.25">
      <c r="A16" s="4" t="s">
        <v>82</v>
      </c>
      <c r="B16" s="1" t="s">
        <v>66</v>
      </c>
      <c r="C16" s="1"/>
      <c r="D16" s="1"/>
      <c r="E16" s="1"/>
      <c r="F16" s="1"/>
    </row>
    <row r="17" spans="1:10" ht="6.75" customHeight="1" x14ac:dyDescent="0.25">
      <c r="A17" s="1"/>
      <c r="B17" s="1"/>
      <c r="C17" s="1"/>
      <c r="D17" s="1"/>
      <c r="E17" s="1"/>
      <c r="F17" s="1"/>
    </row>
    <row r="18" spans="1:10" x14ac:dyDescent="0.25">
      <c r="A18" s="13" t="s">
        <v>27</v>
      </c>
      <c r="B18" s="13" t="s">
        <v>4</v>
      </c>
      <c r="C18" s="82" t="s">
        <v>28</v>
      </c>
      <c r="D18" s="83"/>
      <c r="E18" s="84" t="s">
        <v>29</v>
      </c>
      <c r="F18" s="84"/>
    </row>
    <row r="19" spans="1:10" x14ac:dyDescent="0.25">
      <c r="A19" s="12" t="s">
        <v>88</v>
      </c>
      <c r="B19" s="44">
        <v>44923</v>
      </c>
      <c r="C19" s="76" t="s">
        <v>89</v>
      </c>
      <c r="D19" s="77"/>
      <c r="E19" s="73">
        <v>16899405.699999999</v>
      </c>
      <c r="F19" s="73"/>
      <c r="I19" s="21"/>
    </row>
    <row r="20" spans="1:10" x14ac:dyDescent="0.25">
      <c r="A20" s="12" t="s">
        <v>91</v>
      </c>
      <c r="B20" s="49">
        <v>45202</v>
      </c>
      <c r="C20" s="85"/>
      <c r="D20" s="85"/>
      <c r="E20" s="73">
        <v>265184.92</v>
      </c>
      <c r="F20" s="73"/>
      <c r="I20" s="20"/>
    </row>
    <row r="21" spans="1:10" x14ac:dyDescent="0.25">
      <c r="A21" s="12" t="s">
        <v>101</v>
      </c>
      <c r="B21" s="49">
        <v>45225</v>
      </c>
      <c r="C21" s="76"/>
      <c r="D21" s="77"/>
      <c r="E21" s="78">
        <f>20899230.7</f>
        <v>20899230.699999999</v>
      </c>
      <c r="F21" s="79"/>
      <c r="I21" s="20"/>
    </row>
    <row r="22" spans="1:10" ht="15" customHeight="1" x14ac:dyDescent="0.25">
      <c r="A22" s="12" t="s">
        <v>100</v>
      </c>
      <c r="B22" s="49">
        <v>45282</v>
      </c>
      <c r="C22" s="92"/>
      <c r="D22" s="93"/>
      <c r="E22" s="90">
        <v>131470.96</v>
      </c>
      <c r="F22" s="91"/>
      <c r="I22" s="20"/>
    </row>
    <row r="23" spans="1:10" x14ac:dyDescent="0.25">
      <c r="A23" s="84" t="s">
        <v>71</v>
      </c>
      <c r="B23" s="84"/>
      <c r="C23" s="84"/>
      <c r="D23" s="84"/>
      <c r="E23" s="84"/>
      <c r="F23" s="84"/>
    </row>
    <row r="24" spans="1:10" ht="28.5" customHeight="1" x14ac:dyDescent="0.25">
      <c r="A24" s="18" t="s">
        <v>30</v>
      </c>
      <c r="B24" s="18" t="s">
        <v>31</v>
      </c>
      <c r="C24" s="18" t="s">
        <v>32</v>
      </c>
      <c r="D24" s="75" t="s">
        <v>33</v>
      </c>
      <c r="E24" s="75"/>
      <c r="F24" s="18" t="s">
        <v>5</v>
      </c>
    </row>
    <row r="25" spans="1:10" ht="27" customHeight="1" x14ac:dyDescent="0.25">
      <c r="A25" s="58"/>
      <c r="B25" s="57"/>
      <c r="C25" s="58"/>
      <c r="D25" s="101" t="s">
        <v>155</v>
      </c>
      <c r="E25" s="102"/>
      <c r="F25" s="57"/>
      <c r="I25" s="21"/>
      <c r="J25" s="20"/>
    </row>
    <row r="26" spans="1:10" ht="27" customHeight="1" x14ac:dyDescent="0.25">
      <c r="A26" s="58"/>
      <c r="B26" s="57"/>
      <c r="C26" s="58"/>
      <c r="D26" s="101" t="s">
        <v>156</v>
      </c>
      <c r="E26" s="102"/>
      <c r="F26" s="57"/>
      <c r="J26" s="20"/>
    </row>
    <row r="27" spans="1:10" ht="27" customHeight="1" x14ac:dyDescent="0.25">
      <c r="A27" s="58"/>
      <c r="B27" s="57"/>
      <c r="C27" s="58"/>
      <c r="D27" s="101" t="s">
        <v>157</v>
      </c>
      <c r="E27" s="102"/>
      <c r="F27" s="57"/>
      <c r="J27" s="20"/>
    </row>
    <row r="28" spans="1:10" x14ac:dyDescent="0.25">
      <c r="A28" s="74" t="s">
        <v>72</v>
      </c>
      <c r="B28" s="74"/>
      <c r="C28" s="74"/>
      <c r="D28" s="74"/>
      <c r="E28" s="74"/>
      <c r="F28" s="36">
        <v>370439.11</v>
      </c>
      <c r="J28" s="20"/>
    </row>
    <row r="29" spans="1:10" x14ac:dyDescent="0.25">
      <c r="A29" s="74" t="s">
        <v>34</v>
      </c>
      <c r="B29" s="74"/>
      <c r="C29" s="74"/>
      <c r="D29" s="74"/>
      <c r="E29" s="74"/>
      <c r="F29" s="8">
        <f>SUM(F25:F27)</f>
        <v>0</v>
      </c>
      <c r="J29" s="20"/>
    </row>
    <row r="30" spans="1:10" x14ac:dyDescent="0.25">
      <c r="A30" s="74" t="s">
        <v>35</v>
      </c>
      <c r="B30" s="74"/>
      <c r="C30" s="74"/>
      <c r="D30" s="74"/>
      <c r="E30" s="74"/>
      <c r="F30" s="36">
        <v>1647.71</v>
      </c>
      <c r="H30" s="43" t="s">
        <v>87</v>
      </c>
      <c r="J30" s="20"/>
    </row>
    <row r="31" spans="1:10" x14ac:dyDescent="0.25">
      <c r="A31" s="74" t="s">
        <v>36</v>
      </c>
      <c r="B31" s="74"/>
      <c r="C31" s="74"/>
      <c r="D31" s="74"/>
      <c r="E31" s="74"/>
      <c r="F31" s="8">
        <v>0</v>
      </c>
      <c r="J31" s="20"/>
    </row>
    <row r="32" spans="1:10" x14ac:dyDescent="0.25">
      <c r="A32" s="74" t="s">
        <v>37</v>
      </c>
      <c r="B32" s="74"/>
      <c r="C32" s="74"/>
      <c r="D32" s="74"/>
      <c r="E32" s="74"/>
      <c r="F32" s="8">
        <f>F28+F29+F30+F31</f>
        <v>372086.82</v>
      </c>
      <c r="J32" s="20"/>
    </row>
    <row r="33" spans="1:10" x14ac:dyDescent="0.25">
      <c r="A33" s="74" t="s">
        <v>73</v>
      </c>
      <c r="B33" s="74"/>
      <c r="C33" s="74"/>
      <c r="D33" s="74"/>
      <c r="E33" s="74"/>
      <c r="F33" s="8">
        <v>0</v>
      </c>
      <c r="J33" s="20"/>
    </row>
    <row r="34" spans="1:10" x14ac:dyDescent="0.25">
      <c r="A34" s="74" t="s">
        <v>38</v>
      </c>
      <c r="B34" s="74"/>
      <c r="C34" s="74"/>
      <c r="D34" s="74"/>
      <c r="E34" s="74"/>
      <c r="F34" s="7">
        <f>F32+F33</f>
        <v>372086.82</v>
      </c>
      <c r="G34" s="21"/>
      <c r="I34" s="21"/>
      <c r="J34" s="20"/>
    </row>
    <row r="35" spans="1:10" ht="9.75" customHeight="1" x14ac:dyDescent="0.25">
      <c r="A35" s="11" t="s">
        <v>39</v>
      </c>
      <c r="B35" s="2"/>
      <c r="C35" s="2"/>
      <c r="I35" s="21"/>
      <c r="J35" s="20"/>
    </row>
    <row r="36" spans="1:10" ht="11.25" customHeight="1" x14ac:dyDescent="0.25">
      <c r="A36" s="11" t="s">
        <v>40</v>
      </c>
      <c r="B36" s="2"/>
      <c r="C36" s="2"/>
      <c r="J36" s="20"/>
    </row>
    <row r="37" spans="1:10" ht="10.5" customHeight="1" x14ac:dyDescent="0.25">
      <c r="A37" s="11" t="s">
        <v>67</v>
      </c>
      <c r="B37" s="2"/>
      <c r="C37" s="2"/>
      <c r="I37" s="21"/>
      <c r="J37" s="20"/>
    </row>
    <row r="38" spans="1:10" ht="10.5" customHeight="1" x14ac:dyDescent="0.25">
      <c r="A38" s="11"/>
      <c r="B38" s="2"/>
      <c r="C38" s="2"/>
      <c r="I38" s="21"/>
      <c r="J38" s="20"/>
    </row>
    <row r="39" spans="1:10" ht="10.5" customHeight="1" x14ac:dyDescent="0.25">
      <c r="A39" s="11"/>
      <c r="B39" s="2"/>
      <c r="C39" s="2"/>
      <c r="I39" s="21"/>
      <c r="J39" s="20"/>
    </row>
    <row r="40" spans="1:10" ht="10.5" customHeight="1" x14ac:dyDescent="0.25">
      <c r="A40" s="11"/>
      <c r="B40" s="2"/>
      <c r="C40" s="2"/>
      <c r="I40" s="21"/>
      <c r="J40" s="20"/>
    </row>
    <row r="41" spans="1:10" ht="10.5" customHeight="1" x14ac:dyDescent="0.25">
      <c r="A41" s="11"/>
      <c r="B41" s="2"/>
      <c r="C41" s="2"/>
      <c r="I41" s="21"/>
      <c r="J41" s="20"/>
    </row>
    <row r="42" spans="1:10" ht="10.5" customHeight="1" x14ac:dyDescent="0.25">
      <c r="A42" s="11"/>
      <c r="B42" s="2"/>
      <c r="C42" s="2"/>
      <c r="I42" s="21"/>
      <c r="J42" s="20"/>
    </row>
    <row r="43" spans="1:10" ht="10.5" customHeight="1" x14ac:dyDescent="0.25">
      <c r="A43" s="11"/>
      <c r="B43" s="2"/>
      <c r="C43" s="2"/>
      <c r="I43" s="21"/>
      <c r="J43" s="20"/>
    </row>
    <row r="44" spans="1:10" ht="10.5" customHeight="1" x14ac:dyDescent="0.25">
      <c r="A44" s="11"/>
      <c r="B44" s="2"/>
      <c r="C44" s="2"/>
      <c r="I44" s="21"/>
      <c r="J44" s="20"/>
    </row>
    <row r="45" spans="1:10" ht="10.5" customHeight="1" x14ac:dyDescent="0.25">
      <c r="A45" s="11"/>
      <c r="B45" s="2"/>
      <c r="C45" s="2"/>
      <c r="I45" s="21"/>
      <c r="J45" s="20"/>
    </row>
    <row r="46" spans="1:10" ht="10.5" customHeight="1" x14ac:dyDescent="0.25">
      <c r="A46" s="11"/>
      <c r="B46" s="2"/>
      <c r="C46" s="2"/>
      <c r="I46" s="21"/>
      <c r="J46" s="20"/>
    </row>
    <row r="47" spans="1:10" ht="10.5" customHeight="1" x14ac:dyDescent="0.25">
      <c r="A47" s="11"/>
      <c r="B47" s="2"/>
      <c r="C47" s="2"/>
      <c r="I47" s="21"/>
      <c r="J47" s="20"/>
    </row>
    <row r="48" spans="1:10" ht="10.5" customHeight="1" x14ac:dyDescent="0.25">
      <c r="A48" s="11"/>
      <c r="B48" s="2"/>
      <c r="C48" s="2"/>
      <c r="I48" s="21"/>
      <c r="J48" s="20"/>
    </row>
    <row r="49" spans="1:10" ht="10.5" customHeight="1" x14ac:dyDescent="0.25">
      <c r="A49" s="11"/>
      <c r="B49" s="2"/>
      <c r="C49" s="2"/>
      <c r="I49" s="21"/>
      <c r="J49" s="20"/>
    </row>
    <row r="50" spans="1:10" ht="10.5" customHeight="1" x14ac:dyDescent="0.25">
      <c r="A50" s="11"/>
      <c r="B50" s="2"/>
      <c r="C50" s="2"/>
      <c r="I50" s="21"/>
      <c r="J50" s="20"/>
    </row>
    <row r="51" spans="1:10" ht="10.5" customHeight="1" x14ac:dyDescent="0.25">
      <c r="A51" s="11"/>
      <c r="B51" s="2"/>
      <c r="C51" s="2"/>
      <c r="I51" s="21"/>
      <c r="J51" s="20"/>
    </row>
    <row r="52" spans="1:10" ht="10.5" customHeight="1" x14ac:dyDescent="0.25">
      <c r="A52" s="11"/>
      <c r="B52" s="2"/>
      <c r="C52" s="2"/>
      <c r="I52" s="21"/>
      <c r="J52" s="20"/>
    </row>
    <row r="53" spans="1:10" ht="20.100000000000001" customHeight="1" x14ac:dyDescent="0.25">
      <c r="A53" s="80" t="s">
        <v>85</v>
      </c>
      <c r="B53" s="80"/>
      <c r="C53" s="80"/>
      <c r="D53" s="80"/>
      <c r="E53" s="80"/>
      <c r="F53" s="80"/>
    </row>
    <row r="54" spans="1:10" ht="13.5" customHeight="1" x14ac:dyDescent="0.25">
      <c r="A54" s="35"/>
      <c r="B54" s="35"/>
      <c r="C54" s="35"/>
      <c r="D54" s="35"/>
      <c r="E54" s="35"/>
      <c r="F54" s="35"/>
    </row>
    <row r="55" spans="1:10" ht="16.5" customHeight="1" x14ac:dyDescent="0.25">
      <c r="A55" s="80" t="s">
        <v>74</v>
      </c>
      <c r="B55" s="80"/>
      <c r="C55" s="80"/>
      <c r="D55" s="80"/>
      <c r="E55" s="80"/>
      <c r="F55" s="80"/>
    </row>
    <row r="56" spans="1:10" ht="16.5" customHeight="1" x14ac:dyDescent="0.25">
      <c r="A56" s="80" t="s">
        <v>0</v>
      </c>
      <c r="B56" s="80"/>
      <c r="C56" s="80"/>
      <c r="D56" s="80"/>
      <c r="E56" s="80"/>
      <c r="F56" s="80"/>
    </row>
    <row r="57" spans="1:10" ht="9.75" customHeight="1" x14ac:dyDescent="0.25">
      <c r="A57" s="35"/>
      <c r="B57" s="35"/>
      <c r="C57" s="35"/>
      <c r="D57" s="35"/>
      <c r="E57" s="35"/>
      <c r="F57" s="35"/>
    </row>
    <row r="58" spans="1:10" ht="13.5" customHeight="1" x14ac:dyDescent="0.25">
      <c r="A58" s="80" t="s">
        <v>83</v>
      </c>
      <c r="B58" s="80"/>
      <c r="C58" s="80"/>
      <c r="D58" s="80"/>
      <c r="E58" s="80"/>
      <c r="F58" s="80"/>
    </row>
    <row r="59" spans="1:10" ht="13.5" customHeight="1" x14ac:dyDescent="0.25"/>
    <row r="60" spans="1:10" ht="38.25" customHeight="1" x14ac:dyDescent="0.25">
      <c r="A60" s="89" t="s">
        <v>147</v>
      </c>
      <c r="B60" s="89"/>
      <c r="C60" s="89"/>
      <c r="D60" s="89"/>
      <c r="E60" s="89"/>
      <c r="F60" s="89"/>
    </row>
    <row r="61" spans="1:10" ht="9.75" customHeight="1" x14ac:dyDescent="0.25"/>
    <row r="62" spans="1:10" ht="15.75" customHeight="1" x14ac:dyDescent="0.25">
      <c r="A62" s="62" t="s">
        <v>76</v>
      </c>
      <c r="B62" s="62"/>
      <c r="C62" s="62"/>
      <c r="D62" s="62"/>
      <c r="E62" s="62"/>
      <c r="F62" s="62"/>
    </row>
    <row r="63" spans="1:10" ht="12" customHeight="1" x14ac:dyDescent="0.25">
      <c r="A63" s="94" t="s">
        <v>41</v>
      </c>
      <c r="B63" s="94"/>
      <c r="C63" s="94"/>
      <c r="D63" s="94"/>
      <c r="E63" s="94"/>
      <c r="F63" s="94"/>
    </row>
    <row r="64" spans="1:10" ht="68.25" x14ac:dyDescent="0.25">
      <c r="A64" s="15" t="s">
        <v>42</v>
      </c>
      <c r="B64" s="15" t="s">
        <v>43</v>
      </c>
      <c r="C64" s="15" t="s">
        <v>44</v>
      </c>
      <c r="D64" s="15" t="s">
        <v>45</v>
      </c>
      <c r="E64" s="15" t="s">
        <v>77</v>
      </c>
      <c r="F64" s="15" t="s">
        <v>46</v>
      </c>
    </row>
    <row r="65" spans="1:9" ht="20.100000000000001" customHeight="1" x14ac:dyDescent="0.25">
      <c r="A65" s="12" t="s">
        <v>20</v>
      </c>
      <c r="B65" s="40">
        <v>93982.69</v>
      </c>
      <c r="C65" s="40">
        <v>0</v>
      </c>
      <c r="D65" s="40">
        <v>93982.69</v>
      </c>
      <c r="E65" s="40">
        <f>C65+D65</f>
        <v>93982.69</v>
      </c>
      <c r="F65" s="10">
        <v>0</v>
      </c>
    </row>
    <row r="66" spans="1:9" ht="20.100000000000001" customHeight="1" x14ac:dyDescent="0.25">
      <c r="A66" s="12" t="s">
        <v>22</v>
      </c>
      <c r="B66" s="40">
        <v>0</v>
      </c>
      <c r="C66" s="40">
        <v>0</v>
      </c>
      <c r="D66" s="40">
        <v>0</v>
      </c>
      <c r="E66" s="40">
        <f t="shared" ref="E66:E81" si="0">C66+D66</f>
        <v>0</v>
      </c>
      <c r="F66" s="10">
        <v>0</v>
      </c>
    </row>
    <row r="67" spans="1:9" ht="20.100000000000001" customHeight="1" x14ac:dyDescent="0.25">
      <c r="A67" s="12" t="s">
        <v>18</v>
      </c>
      <c r="B67" s="40">
        <v>0</v>
      </c>
      <c r="C67" s="40">
        <v>0</v>
      </c>
      <c r="D67" s="40">
        <v>0</v>
      </c>
      <c r="E67" s="40">
        <f t="shared" si="0"/>
        <v>0</v>
      </c>
      <c r="F67" s="10">
        <v>0</v>
      </c>
    </row>
    <row r="68" spans="1:9" ht="20.100000000000001" customHeight="1" x14ac:dyDescent="0.25">
      <c r="A68" s="12" t="s">
        <v>68</v>
      </c>
      <c r="B68" s="40">
        <v>0</v>
      </c>
      <c r="C68" s="40">
        <v>0</v>
      </c>
      <c r="D68" s="40">
        <v>0</v>
      </c>
      <c r="E68" s="40">
        <f t="shared" si="0"/>
        <v>0</v>
      </c>
      <c r="F68" s="10">
        <v>0</v>
      </c>
      <c r="I68" s="34"/>
    </row>
    <row r="69" spans="1:9" ht="20.100000000000001" customHeight="1" x14ac:dyDescent="0.25">
      <c r="A69" s="12" t="s">
        <v>19</v>
      </c>
      <c r="B69" s="40">
        <v>0</v>
      </c>
      <c r="C69" s="40">
        <v>0</v>
      </c>
      <c r="D69" s="40">
        <v>0</v>
      </c>
      <c r="E69" s="40">
        <f t="shared" si="0"/>
        <v>0</v>
      </c>
      <c r="F69" s="10">
        <v>0</v>
      </c>
      <c r="I69" s="34"/>
    </row>
    <row r="70" spans="1:9" ht="20.100000000000001" customHeight="1" x14ac:dyDescent="0.25">
      <c r="A70" s="14" t="s">
        <v>23</v>
      </c>
      <c r="B70" s="40">
        <v>0</v>
      </c>
      <c r="C70" s="40">
        <v>0</v>
      </c>
      <c r="D70" s="40">
        <v>0</v>
      </c>
      <c r="E70" s="40">
        <f t="shared" si="0"/>
        <v>0</v>
      </c>
      <c r="F70" s="10">
        <v>0</v>
      </c>
    </row>
    <row r="71" spans="1:9" ht="20.100000000000001" customHeight="1" x14ac:dyDescent="0.25">
      <c r="A71" s="12" t="s">
        <v>47</v>
      </c>
      <c r="B71" s="40">
        <v>0</v>
      </c>
      <c r="C71" s="40">
        <v>0</v>
      </c>
      <c r="D71" s="40">
        <v>0</v>
      </c>
      <c r="E71" s="40">
        <f t="shared" si="0"/>
        <v>0</v>
      </c>
      <c r="F71" s="10">
        <v>0</v>
      </c>
    </row>
    <row r="72" spans="1:9" ht="20.100000000000001" customHeight="1" x14ac:dyDescent="0.25">
      <c r="A72" s="14" t="s">
        <v>21</v>
      </c>
      <c r="B72" s="40">
        <v>0</v>
      </c>
      <c r="C72" s="40">
        <v>0</v>
      </c>
      <c r="D72" s="40">
        <v>0</v>
      </c>
      <c r="E72" s="40">
        <f t="shared" si="0"/>
        <v>0</v>
      </c>
      <c r="F72" s="10">
        <v>0</v>
      </c>
      <c r="I72" s="38"/>
    </row>
    <row r="73" spans="1:9" ht="20.100000000000001" customHeight="1" x14ac:dyDescent="0.25">
      <c r="A73" s="12" t="s">
        <v>48</v>
      </c>
      <c r="B73" s="40">
        <v>0</v>
      </c>
      <c r="C73" s="40">
        <v>0</v>
      </c>
      <c r="D73" s="40">
        <v>0</v>
      </c>
      <c r="E73" s="40">
        <f t="shared" si="0"/>
        <v>0</v>
      </c>
      <c r="F73" s="10">
        <v>0</v>
      </c>
    </row>
    <row r="74" spans="1:9" ht="20.100000000000001" customHeight="1" x14ac:dyDescent="0.25">
      <c r="A74" s="12" t="s">
        <v>24</v>
      </c>
      <c r="B74" s="40">
        <v>0</v>
      </c>
      <c r="C74" s="40">
        <v>0</v>
      </c>
      <c r="D74" s="40">
        <v>0</v>
      </c>
      <c r="E74" s="40">
        <f t="shared" si="0"/>
        <v>0</v>
      </c>
      <c r="F74" s="10">
        <v>0</v>
      </c>
    </row>
    <row r="75" spans="1:9" ht="20.100000000000001" customHeight="1" x14ac:dyDescent="0.25">
      <c r="A75" s="12" t="s">
        <v>49</v>
      </c>
      <c r="B75" s="40">
        <v>0</v>
      </c>
      <c r="C75" s="40">
        <v>0</v>
      </c>
      <c r="D75" s="40">
        <v>0</v>
      </c>
      <c r="E75" s="40">
        <f t="shared" si="0"/>
        <v>0</v>
      </c>
      <c r="F75" s="10">
        <v>0</v>
      </c>
      <c r="I75" s="38"/>
    </row>
    <row r="76" spans="1:9" ht="20.100000000000001" customHeight="1" x14ac:dyDescent="0.25">
      <c r="A76" s="12" t="s">
        <v>50</v>
      </c>
      <c r="B76" s="40">
        <v>0</v>
      </c>
      <c r="C76" s="40">
        <v>0</v>
      </c>
      <c r="D76" s="40">
        <v>0</v>
      </c>
      <c r="E76" s="40">
        <f t="shared" si="0"/>
        <v>0</v>
      </c>
      <c r="F76" s="10">
        <v>0</v>
      </c>
      <c r="I76" s="34"/>
    </row>
    <row r="77" spans="1:9" ht="20.100000000000001" customHeight="1" x14ac:dyDescent="0.25">
      <c r="A77" s="14" t="s">
        <v>51</v>
      </c>
      <c r="B77" s="40">
        <v>0</v>
      </c>
      <c r="C77" s="40">
        <v>0</v>
      </c>
      <c r="D77" s="40">
        <v>0</v>
      </c>
      <c r="E77" s="40">
        <f t="shared" si="0"/>
        <v>0</v>
      </c>
      <c r="F77" s="10">
        <v>0</v>
      </c>
      <c r="I77" s="34"/>
    </row>
    <row r="78" spans="1:9" ht="22.5" customHeight="1" x14ac:dyDescent="0.25">
      <c r="A78" s="12" t="s">
        <v>52</v>
      </c>
      <c r="B78" s="40">
        <v>0</v>
      </c>
      <c r="C78" s="40">
        <v>0</v>
      </c>
      <c r="D78" s="40">
        <v>0</v>
      </c>
      <c r="E78" s="40">
        <f t="shared" si="0"/>
        <v>0</v>
      </c>
      <c r="F78" s="10">
        <v>0</v>
      </c>
      <c r="I78" s="38"/>
    </row>
    <row r="79" spans="1:9" ht="23.25" customHeight="1" x14ac:dyDescent="0.25">
      <c r="A79" s="14" t="s">
        <v>53</v>
      </c>
      <c r="B79" s="40">
        <v>168.5</v>
      </c>
      <c r="C79" s="40">
        <v>0</v>
      </c>
      <c r="D79" s="40">
        <v>168.5</v>
      </c>
      <c r="E79" s="40">
        <f t="shared" si="0"/>
        <v>168.5</v>
      </c>
      <c r="F79" s="10">
        <v>0</v>
      </c>
      <c r="I79" s="34"/>
    </row>
    <row r="80" spans="1:9" ht="20.100000000000001" customHeight="1" x14ac:dyDescent="0.25">
      <c r="A80" s="12" t="s">
        <v>25</v>
      </c>
      <c r="B80" s="40">
        <v>0</v>
      </c>
      <c r="C80" s="40">
        <v>0</v>
      </c>
      <c r="D80" s="40">
        <v>0</v>
      </c>
      <c r="E80" s="40">
        <f t="shared" si="0"/>
        <v>0</v>
      </c>
      <c r="F80" s="10">
        <v>0</v>
      </c>
      <c r="I80" s="34"/>
    </row>
    <row r="81" spans="1:9" ht="20.100000000000001" customHeight="1" x14ac:dyDescent="0.25">
      <c r="A81" s="23" t="s">
        <v>6</v>
      </c>
      <c r="B81" s="24">
        <f>SUM(B65:B80)</f>
        <v>94151.19</v>
      </c>
      <c r="C81" s="24">
        <f>SUM(C65:C80)</f>
        <v>0</v>
      </c>
      <c r="D81" s="24">
        <f>SUM(D65:D80)</f>
        <v>94151.19</v>
      </c>
      <c r="E81" s="24">
        <f t="shared" si="0"/>
        <v>94151.19</v>
      </c>
      <c r="F81" s="24">
        <f>SUM(F65:F80)</f>
        <v>0</v>
      </c>
      <c r="I81" s="34"/>
    </row>
    <row r="82" spans="1:9" x14ac:dyDescent="0.25">
      <c r="A82" s="16" t="s">
        <v>54</v>
      </c>
      <c r="I82" s="34"/>
    </row>
    <row r="83" spans="1:9" x14ac:dyDescent="0.25">
      <c r="A83" s="3" t="s">
        <v>55</v>
      </c>
      <c r="B83" s="3"/>
      <c r="C83" s="3"/>
      <c r="D83" s="3"/>
      <c r="E83" s="3"/>
      <c r="F83" s="3"/>
      <c r="I83" s="34"/>
    </row>
    <row r="84" spans="1:9" x14ac:dyDescent="0.25">
      <c r="A84" s="3" t="s">
        <v>56</v>
      </c>
      <c r="B84" s="3"/>
      <c r="C84" s="3"/>
      <c r="D84" s="3"/>
      <c r="E84" s="3"/>
      <c r="F84" s="3"/>
      <c r="I84" s="34"/>
    </row>
    <row r="85" spans="1:9" x14ac:dyDescent="0.25">
      <c r="A85" s="3" t="s">
        <v>57</v>
      </c>
      <c r="B85" s="3"/>
      <c r="C85" s="3"/>
      <c r="D85" s="3"/>
      <c r="E85" s="3"/>
      <c r="F85" s="3"/>
      <c r="I85" s="34"/>
    </row>
    <row r="86" spans="1:9" ht="26.25" customHeight="1" x14ac:dyDescent="0.25">
      <c r="A86" s="96" t="s">
        <v>58</v>
      </c>
      <c r="B86" s="96"/>
      <c r="C86" s="96"/>
      <c r="D86" s="96"/>
      <c r="E86" s="96"/>
      <c r="F86" s="96"/>
    </row>
    <row r="87" spans="1:9" ht="44.25" customHeight="1" x14ac:dyDescent="0.25">
      <c r="A87" s="97" t="s">
        <v>69</v>
      </c>
      <c r="B87" s="97"/>
      <c r="C87" s="97"/>
      <c r="D87" s="97"/>
      <c r="E87" s="97"/>
      <c r="F87" s="97"/>
    </row>
    <row r="88" spans="1:9" x14ac:dyDescent="0.25">
      <c r="A88" s="3" t="s">
        <v>59</v>
      </c>
      <c r="B88" s="3"/>
      <c r="C88" s="3"/>
      <c r="D88" s="3"/>
      <c r="E88" s="3"/>
      <c r="F88" s="3"/>
    </row>
    <row r="93" spans="1:9" ht="20.100000000000001" customHeight="1" x14ac:dyDescent="0.25">
      <c r="A93" s="80" t="s">
        <v>85</v>
      </c>
      <c r="B93" s="80"/>
      <c r="C93" s="80"/>
      <c r="D93" s="80"/>
      <c r="E93" s="80"/>
      <c r="F93" s="80"/>
    </row>
    <row r="94" spans="1:9" ht="9" customHeight="1" x14ac:dyDescent="0.25">
      <c r="A94" s="35"/>
      <c r="B94" s="35"/>
      <c r="C94" s="35"/>
      <c r="D94" s="35"/>
      <c r="E94" s="35"/>
      <c r="F94" s="35"/>
    </row>
    <row r="95" spans="1:9" ht="20.100000000000001" customHeight="1" x14ac:dyDescent="0.25">
      <c r="A95" s="80" t="s">
        <v>74</v>
      </c>
      <c r="B95" s="80"/>
      <c r="C95" s="80"/>
      <c r="D95" s="80"/>
      <c r="E95" s="80"/>
      <c r="F95" s="80"/>
    </row>
    <row r="96" spans="1:9" ht="20.100000000000001" customHeight="1" x14ac:dyDescent="0.25">
      <c r="A96" s="80" t="s">
        <v>0</v>
      </c>
      <c r="B96" s="80"/>
      <c r="C96" s="80"/>
      <c r="D96" s="80"/>
      <c r="E96" s="80"/>
      <c r="F96" s="80"/>
    </row>
    <row r="97" spans="1:10" ht="9" customHeight="1" x14ac:dyDescent="0.25">
      <c r="A97" s="35"/>
      <c r="B97" s="35"/>
      <c r="C97" s="35"/>
      <c r="D97" s="35"/>
      <c r="E97" s="35"/>
      <c r="F97" s="35"/>
    </row>
    <row r="98" spans="1:10" ht="20.100000000000001" customHeight="1" x14ac:dyDescent="0.25">
      <c r="A98" s="80" t="s">
        <v>83</v>
      </c>
      <c r="B98" s="80"/>
      <c r="C98" s="80"/>
      <c r="D98" s="80"/>
      <c r="E98" s="80"/>
      <c r="F98" s="80"/>
    </row>
    <row r="101" spans="1:10" ht="20.100000000000001" customHeight="1" x14ac:dyDescent="0.25">
      <c r="A101" s="98" t="s">
        <v>60</v>
      </c>
      <c r="B101" s="99"/>
      <c r="C101" s="99"/>
      <c r="D101" s="99"/>
      <c r="E101" s="100"/>
      <c r="F101" s="19"/>
    </row>
    <row r="102" spans="1:10" ht="20.100000000000001" customHeight="1" x14ac:dyDescent="0.25">
      <c r="A102" s="86" t="s">
        <v>61</v>
      </c>
      <c r="B102" s="87"/>
      <c r="C102" s="87"/>
      <c r="D102" s="87"/>
      <c r="E102" s="88"/>
      <c r="F102" s="10">
        <f>F34</f>
        <v>372086.82</v>
      </c>
    </row>
    <row r="103" spans="1:10" ht="20.100000000000001" customHeight="1" x14ac:dyDescent="0.25">
      <c r="A103" s="86" t="s">
        <v>62</v>
      </c>
      <c r="B103" s="87"/>
      <c r="C103" s="87"/>
      <c r="D103" s="87"/>
      <c r="E103" s="88"/>
      <c r="F103" s="10">
        <f>C81+D81</f>
        <v>94151.19</v>
      </c>
    </row>
    <row r="104" spans="1:10" ht="20.100000000000001" customHeight="1" x14ac:dyDescent="0.25">
      <c r="A104" s="86" t="s">
        <v>63</v>
      </c>
      <c r="B104" s="87"/>
      <c r="C104" s="87"/>
      <c r="D104" s="87"/>
      <c r="E104" s="88"/>
      <c r="F104" s="10">
        <f>F32-(F103-F33)</f>
        <v>277935.63</v>
      </c>
      <c r="I104" s="20"/>
    </row>
    <row r="105" spans="1:10" ht="20.100000000000001" customHeight="1" x14ac:dyDescent="0.25">
      <c r="A105" s="86" t="s">
        <v>64</v>
      </c>
      <c r="B105" s="87"/>
      <c r="C105" s="87"/>
      <c r="D105" s="87"/>
      <c r="E105" s="88"/>
      <c r="F105" s="10">
        <v>0</v>
      </c>
      <c r="I105" s="20"/>
    </row>
    <row r="106" spans="1:10" ht="20.100000000000001" customHeight="1" x14ac:dyDescent="0.25">
      <c r="A106" s="86" t="s">
        <v>75</v>
      </c>
      <c r="B106" s="87"/>
      <c r="C106" s="87"/>
      <c r="D106" s="87"/>
      <c r="E106" s="88"/>
      <c r="F106" s="10">
        <f>F104-F105</f>
        <v>277935.63</v>
      </c>
      <c r="I106" s="20"/>
      <c r="J106" s="34"/>
    </row>
    <row r="107" spans="1:10" x14ac:dyDescent="0.25">
      <c r="I107" s="20"/>
    </row>
    <row r="108" spans="1:10" x14ac:dyDescent="0.25">
      <c r="I108" s="34"/>
    </row>
    <row r="109" spans="1:10" ht="15" customHeight="1" x14ac:dyDescent="0.25">
      <c r="A109" s="95" t="s">
        <v>86</v>
      </c>
      <c r="B109" s="95"/>
      <c r="C109" s="95"/>
      <c r="D109" s="95"/>
      <c r="E109" s="95"/>
      <c r="F109" s="95"/>
      <c r="I109" s="21"/>
    </row>
    <row r="110" spans="1:10" ht="30" customHeight="1" x14ac:dyDescent="0.25">
      <c r="A110" s="95"/>
      <c r="B110" s="95"/>
      <c r="C110" s="95"/>
      <c r="D110" s="95"/>
      <c r="E110" s="95"/>
      <c r="F110" s="95"/>
    </row>
    <row r="111" spans="1:10" x14ac:dyDescent="0.25">
      <c r="I111" s="21"/>
    </row>
    <row r="112" spans="1:10" x14ac:dyDescent="0.25">
      <c r="A112" t="s">
        <v>158</v>
      </c>
      <c r="I112" s="21"/>
    </row>
    <row r="113" spans="1:9" x14ac:dyDescent="0.25">
      <c r="I113" s="21"/>
    </row>
    <row r="114" spans="1:9" x14ac:dyDescent="0.25">
      <c r="I114" s="21"/>
    </row>
    <row r="115" spans="1:9" x14ac:dyDescent="0.25">
      <c r="I115" s="21"/>
    </row>
    <row r="116" spans="1:9" x14ac:dyDescent="0.25">
      <c r="I116" s="21"/>
    </row>
    <row r="117" spans="1:9" x14ac:dyDescent="0.25">
      <c r="A117" s="17" t="s">
        <v>97</v>
      </c>
      <c r="C117" s="17" t="s">
        <v>98</v>
      </c>
      <c r="I117" s="21"/>
    </row>
    <row r="118" spans="1:9" x14ac:dyDescent="0.25">
      <c r="A118" s="17" t="s">
        <v>7</v>
      </c>
      <c r="C118" s="17" t="s">
        <v>99</v>
      </c>
      <c r="I118" s="21"/>
    </row>
    <row r="119" spans="1:9" x14ac:dyDescent="0.25">
      <c r="I119" s="21"/>
    </row>
    <row r="120" spans="1:9" x14ac:dyDescent="0.25">
      <c r="I120" s="21"/>
    </row>
    <row r="122" spans="1:9" x14ac:dyDescent="0.25">
      <c r="I122" s="20"/>
    </row>
    <row r="123" spans="1:9" x14ac:dyDescent="0.25">
      <c r="I123" s="21"/>
    </row>
    <row r="124" spans="1:9" x14ac:dyDescent="0.25">
      <c r="I124" s="21"/>
    </row>
  </sheetData>
  <mergeCells count="47">
    <mergeCell ref="A109:F110"/>
    <mergeCell ref="A95:F95"/>
    <mergeCell ref="A96:F96"/>
    <mergeCell ref="A86:F86"/>
    <mergeCell ref="A29:E29"/>
    <mergeCell ref="A30:E30"/>
    <mergeCell ref="A87:F87"/>
    <mergeCell ref="A106:E106"/>
    <mergeCell ref="A101:E101"/>
    <mergeCell ref="A102:E102"/>
    <mergeCell ref="A103:E103"/>
    <mergeCell ref="A104:E104"/>
    <mergeCell ref="C19:D19"/>
    <mergeCell ref="C20:D20"/>
    <mergeCell ref="E19:F19"/>
    <mergeCell ref="A105:E105"/>
    <mergeCell ref="A55:F55"/>
    <mergeCell ref="A98:F98"/>
    <mergeCell ref="A60:F60"/>
    <mergeCell ref="E22:F22"/>
    <mergeCell ref="A53:F53"/>
    <mergeCell ref="A93:F93"/>
    <mergeCell ref="C22:D22"/>
    <mergeCell ref="A58:F58"/>
    <mergeCell ref="A23:F23"/>
    <mergeCell ref="D27:E27"/>
    <mergeCell ref="A63:F63"/>
    <mergeCell ref="A56:F56"/>
    <mergeCell ref="A1:F1"/>
    <mergeCell ref="A3:F3"/>
    <mergeCell ref="A4:F4"/>
    <mergeCell ref="B14:F14"/>
    <mergeCell ref="C18:D18"/>
    <mergeCell ref="E18:F18"/>
    <mergeCell ref="A6:F6"/>
    <mergeCell ref="E20:F20"/>
    <mergeCell ref="A32:E32"/>
    <mergeCell ref="A62:F62"/>
    <mergeCell ref="A31:E31"/>
    <mergeCell ref="D24:E24"/>
    <mergeCell ref="C21:D21"/>
    <mergeCell ref="E21:F21"/>
    <mergeCell ref="A28:E28"/>
    <mergeCell ref="A33:E33"/>
    <mergeCell ref="A34:E34"/>
    <mergeCell ref="D25:E25"/>
    <mergeCell ref="D26:E26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26B0D-7EAB-48CE-B973-C67D29E883C0}">
  <dimension ref="A1:H65"/>
  <sheetViews>
    <sheetView tabSelected="1" topLeftCell="A16" zoomScaleNormal="100" workbookViewId="0">
      <selection activeCell="J8" sqref="J8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9" customWidth="1"/>
    <col min="6" max="6" width="15.7109375" style="29" customWidth="1"/>
    <col min="7" max="7" width="13.85546875" style="47" customWidth="1"/>
    <col min="8" max="8" width="10" style="2" customWidth="1"/>
  </cols>
  <sheetData>
    <row r="1" spans="1:8" x14ac:dyDescent="0.25">
      <c r="A1" s="62" t="s">
        <v>85</v>
      </c>
      <c r="B1" s="62"/>
      <c r="C1" s="62"/>
      <c r="D1" s="62"/>
      <c r="E1" s="62"/>
      <c r="F1" s="62"/>
      <c r="G1" s="60"/>
      <c r="H1" s="5"/>
    </row>
    <row r="2" spans="1:8" x14ac:dyDescent="0.25">
      <c r="A2" s="62" t="s">
        <v>8</v>
      </c>
      <c r="B2" s="62"/>
      <c r="C2" s="62"/>
      <c r="D2" s="62"/>
      <c r="E2" s="62"/>
      <c r="F2" s="62"/>
      <c r="G2" s="60"/>
      <c r="H2" s="5"/>
    </row>
    <row r="3" spans="1:8" x14ac:dyDescent="0.25">
      <c r="A3" s="62" t="s">
        <v>0</v>
      </c>
      <c r="B3" s="62"/>
      <c r="C3" s="62"/>
      <c r="D3" s="62"/>
      <c r="E3" s="62"/>
      <c r="F3" s="62"/>
      <c r="G3" s="60"/>
      <c r="H3" s="5"/>
    </row>
    <row r="4" spans="1:8" x14ac:dyDescent="0.25">
      <c r="A4" s="63"/>
      <c r="B4" s="64"/>
      <c r="C4" s="64"/>
      <c r="D4" s="64"/>
      <c r="E4" s="64"/>
      <c r="F4" s="64"/>
      <c r="G4" s="65"/>
      <c r="H4" s="66"/>
    </row>
    <row r="5" spans="1:8" x14ac:dyDescent="0.25">
      <c r="A5" s="67" t="s">
        <v>83</v>
      </c>
      <c r="B5" s="67"/>
      <c r="C5" s="67"/>
      <c r="D5" s="67"/>
      <c r="E5" s="67"/>
      <c r="F5" s="67"/>
      <c r="G5" s="68"/>
      <c r="H5" s="5"/>
    </row>
    <row r="6" spans="1:8" x14ac:dyDescent="0.25">
      <c r="A6" s="69"/>
      <c r="B6" s="70"/>
      <c r="C6" s="70"/>
      <c r="D6" s="70"/>
      <c r="E6" s="70"/>
      <c r="F6" s="70"/>
      <c r="G6" s="71"/>
      <c r="H6" s="72"/>
    </row>
    <row r="7" spans="1:8" x14ac:dyDescent="0.25">
      <c r="A7" s="59" t="s">
        <v>9</v>
      </c>
      <c r="B7" s="59"/>
      <c r="C7" s="59"/>
      <c r="D7" s="59"/>
      <c r="E7" s="59"/>
      <c r="F7" s="59"/>
      <c r="G7" s="60"/>
      <c r="H7" s="5"/>
    </row>
    <row r="8" spans="1:8" ht="48" customHeight="1" x14ac:dyDescent="0.25">
      <c r="A8" s="41" t="s">
        <v>10</v>
      </c>
      <c r="B8" s="33" t="s">
        <v>11</v>
      </c>
      <c r="C8" s="6" t="s">
        <v>12</v>
      </c>
      <c r="D8" s="6" t="s">
        <v>84</v>
      </c>
      <c r="E8" s="50" t="s">
        <v>13</v>
      </c>
      <c r="F8" s="26"/>
      <c r="G8" s="45" t="s">
        <v>14</v>
      </c>
      <c r="H8" s="5"/>
    </row>
    <row r="9" spans="1:8" ht="23.25" customHeight="1" x14ac:dyDescent="0.25">
      <c r="A9" s="25">
        <v>46142</v>
      </c>
      <c r="B9" s="51" t="s">
        <v>102</v>
      </c>
      <c r="C9" s="56" t="s">
        <v>148</v>
      </c>
      <c r="D9" s="5"/>
      <c r="E9" s="27" t="s">
        <v>103</v>
      </c>
      <c r="F9" s="27" t="s">
        <v>20</v>
      </c>
      <c r="G9" s="48">
        <v>1982.55</v>
      </c>
      <c r="H9" s="5">
        <v>391930</v>
      </c>
    </row>
    <row r="10" spans="1:8" ht="23.25" customHeight="1" x14ac:dyDescent="0.25">
      <c r="A10" s="25">
        <v>46142</v>
      </c>
      <c r="B10" s="51" t="s">
        <v>102</v>
      </c>
      <c r="C10" s="5" t="s">
        <v>105</v>
      </c>
      <c r="D10" s="5"/>
      <c r="E10" s="27" t="s">
        <v>103</v>
      </c>
      <c r="F10" s="27" t="s">
        <v>20</v>
      </c>
      <c r="G10" s="48">
        <v>1982.55</v>
      </c>
      <c r="H10" s="5">
        <v>391930</v>
      </c>
    </row>
    <row r="11" spans="1:8" ht="23.25" customHeight="1" x14ac:dyDescent="0.25">
      <c r="A11" s="25">
        <v>46142</v>
      </c>
      <c r="B11" s="51" t="s">
        <v>102</v>
      </c>
      <c r="C11" s="5" t="s">
        <v>106</v>
      </c>
      <c r="D11" s="5"/>
      <c r="E11" s="27" t="s">
        <v>103</v>
      </c>
      <c r="F11" s="27" t="s">
        <v>20</v>
      </c>
      <c r="G11" s="48">
        <v>1982.55</v>
      </c>
      <c r="H11" s="5">
        <v>391930</v>
      </c>
    </row>
    <row r="12" spans="1:8" ht="23.25" customHeight="1" x14ac:dyDescent="0.25">
      <c r="A12" s="25">
        <v>46142</v>
      </c>
      <c r="B12" s="51" t="s">
        <v>102</v>
      </c>
      <c r="C12" s="5" t="s">
        <v>107</v>
      </c>
      <c r="D12" s="5"/>
      <c r="E12" s="27" t="s">
        <v>103</v>
      </c>
      <c r="F12" s="27" t="s">
        <v>20</v>
      </c>
      <c r="G12" s="48">
        <v>1982.55</v>
      </c>
      <c r="H12" s="5">
        <v>391930</v>
      </c>
    </row>
    <row r="13" spans="1:8" ht="23.25" customHeight="1" x14ac:dyDescent="0.25">
      <c r="A13" s="25">
        <v>46142</v>
      </c>
      <c r="B13" s="51" t="s">
        <v>102</v>
      </c>
      <c r="C13" s="5" t="s">
        <v>108</v>
      </c>
      <c r="D13" s="5"/>
      <c r="E13" s="27" t="s">
        <v>103</v>
      </c>
      <c r="F13" s="27" t="s">
        <v>20</v>
      </c>
      <c r="G13" s="48">
        <v>1982.55</v>
      </c>
      <c r="H13" s="5">
        <v>391930</v>
      </c>
    </row>
    <row r="14" spans="1:8" ht="23.25" customHeight="1" x14ac:dyDescent="0.25">
      <c r="A14" s="25">
        <v>46142</v>
      </c>
      <c r="B14" s="51" t="s">
        <v>102</v>
      </c>
      <c r="C14" s="5" t="s">
        <v>109</v>
      </c>
      <c r="D14" s="5"/>
      <c r="E14" s="27" t="s">
        <v>103</v>
      </c>
      <c r="F14" s="27" t="s">
        <v>20</v>
      </c>
      <c r="G14" s="48">
        <v>1982.55</v>
      </c>
      <c r="H14" s="5">
        <v>391930</v>
      </c>
    </row>
    <row r="15" spans="1:8" ht="23.25" customHeight="1" x14ac:dyDescent="0.25">
      <c r="A15" s="25">
        <v>46142</v>
      </c>
      <c r="B15" s="51" t="s">
        <v>102</v>
      </c>
      <c r="C15" s="5" t="s">
        <v>110</v>
      </c>
      <c r="D15" s="5"/>
      <c r="E15" s="27" t="s">
        <v>103</v>
      </c>
      <c r="F15" s="27" t="s">
        <v>20</v>
      </c>
      <c r="G15" s="48">
        <v>1982.55</v>
      </c>
      <c r="H15" s="5">
        <v>391930</v>
      </c>
    </row>
    <row r="16" spans="1:8" ht="23.25" customHeight="1" x14ac:dyDescent="0.25">
      <c r="A16" s="25">
        <v>46142</v>
      </c>
      <c r="B16" s="51" t="s">
        <v>102</v>
      </c>
      <c r="C16" s="5" t="s">
        <v>111</v>
      </c>
      <c r="D16" s="5"/>
      <c r="E16" s="27" t="s">
        <v>103</v>
      </c>
      <c r="F16" s="27" t="s">
        <v>20</v>
      </c>
      <c r="G16" s="48">
        <v>1982.55</v>
      </c>
      <c r="H16" s="5">
        <v>391930</v>
      </c>
    </row>
    <row r="17" spans="1:8" ht="23.25" customHeight="1" x14ac:dyDescent="0.25">
      <c r="A17" s="25">
        <v>46142</v>
      </c>
      <c r="B17" s="51" t="s">
        <v>102</v>
      </c>
      <c r="C17" s="5" t="s">
        <v>112</v>
      </c>
      <c r="D17" s="5"/>
      <c r="E17" s="27" t="s">
        <v>103</v>
      </c>
      <c r="F17" s="27" t="s">
        <v>20</v>
      </c>
      <c r="G17" s="48">
        <v>1982.55</v>
      </c>
      <c r="H17" s="5">
        <v>391930</v>
      </c>
    </row>
    <row r="18" spans="1:8" ht="23.25" customHeight="1" x14ac:dyDescent="0.25">
      <c r="A18" s="25">
        <v>46142</v>
      </c>
      <c r="B18" s="51" t="s">
        <v>102</v>
      </c>
      <c r="C18" s="5" t="s">
        <v>113</v>
      </c>
      <c r="D18" s="5"/>
      <c r="E18" s="27" t="s">
        <v>103</v>
      </c>
      <c r="F18" s="27" t="s">
        <v>20</v>
      </c>
      <c r="G18" s="48">
        <v>1982.55</v>
      </c>
      <c r="H18" s="5">
        <v>391930</v>
      </c>
    </row>
    <row r="19" spans="1:8" ht="23.25" customHeight="1" x14ac:dyDescent="0.25">
      <c r="A19" s="25">
        <v>46142</v>
      </c>
      <c r="B19" s="51" t="s">
        <v>102</v>
      </c>
      <c r="C19" s="5" t="s">
        <v>114</v>
      </c>
      <c r="D19" s="5"/>
      <c r="E19" s="27" t="s">
        <v>103</v>
      </c>
      <c r="F19" s="27" t="s">
        <v>20</v>
      </c>
      <c r="G19" s="48">
        <v>1982.55</v>
      </c>
      <c r="H19" s="5">
        <v>391930</v>
      </c>
    </row>
    <row r="20" spans="1:8" ht="23.25" customHeight="1" x14ac:dyDescent="0.25">
      <c r="A20" s="25">
        <v>46142</v>
      </c>
      <c r="B20" s="51" t="s">
        <v>102</v>
      </c>
      <c r="C20" s="5" t="s">
        <v>115</v>
      </c>
      <c r="D20" s="5"/>
      <c r="E20" s="27" t="s">
        <v>103</v>
      </c>
      <c r="F20" s="27" t="s">
        <v>20</v>
      </c>
      <c r="G20" s="48">
        <v>1982.55</v>
      </c>
      <c r="H20" s="5">
        <v>391930</v>
      </c>
    </row>
    <row r="21" spans="1:8" ht="23.25" customHeight="1" x14ac:dyDescent="0.25">
      <c r="A21" s="25">
        <v>46142</v>
      </c>
      <c r="B21" s="51" t="s">
        <v>102</v>
      </c>
      <c r="C21" s="5" t="s">
        <v>116</v>
      </c>
      <c r="D21" s="5"/>
      <c r="E21" s="27" t="s">
        <v>103</v>
      </c>
      <c r="F21" s="27" t="s">
        <v>20</v>
      </c>
      <c r="G21" s="48">
        <v>1982.55</v>
      </c>
      <c r="H21" s="5">
        <v>391930</v>
      </c>
    </row>
    <row r="22" spans="1:8" ht="23.25" customHeight="1" x14ac:dyDescent="0.25">
      <c r="A22" s="25">
        <v>46142</v>
      </c>
      <c r="B22" s="51" t="s">
        <v>102</v>
      </c>
      <c r="C22" s="5" t="s">
        <v>117</v>
      </c>
      <c r="D22" s="5"/>
      <c r="E22" s="27" t="s">
        <v>103</v>
      </c>
      <c r="F22" s="27" t="s">
        <v>20</v>
      </c>
      <c r="G22" s="48">
        <v>1982.55</v>
      </c>
      <c r="H22" s="5">
        <v>391930</v>
      </c>
    </row>
    <row r="23" spans="1:8" ht="23.25" customHeight="1" x14ac:dyDescent="0.25">
      <c r="A23" s="25">
        <v>46142</v>
      </c>
      <c r="B23" s="51" t="s">
        <v>102</v>
      </c>
      <c r="C23" s="5" t="s">
        <v>118</v>
      </c>
      <c r="D23" s="5"/>
      <c r="E23" s="27" t="s">
        <v>103</v>
      </c>
      <c r="F23" s="27" t="s">
        <v>20</v>
      </c>
      <c r="G23" s="48">
        <v>1982.55</v>
      </c>
      <c r="H23" s="5">
        <v>391930</v>
      </c>
    </row>
    <row r="24" spans="1:8" ht="23.25" customHeight="1" x14ac:dyDescent="0.25">
      <c r="A24" s="25">
        <v>46142</v>
      </c>
      <c r="B24" s="51" t="s">
        <v>102</v>
      </c>
      <c r="C24" s="52" t="s">
        <v>143</v>
      </c>
      <c r="D24" s="5"/>
      <c r="E24" s="27" t="s">
        <v>103</v>
      </c>
      <c r="F24" s="27" t="s">
        <v>20</v>
      </c>
      <c r="G24" s="48">
        <v>1982.55</v>
      </c>
      <c r="H24" s="5">
        <v>391930</v>
      </c>
    </row>
    <row r="25" spans="1:8" ht="23.25" customHeight="1" x14ac:dyDescent="0.25">
      <c r="A25" s="25">
        <v>46142</v>
      </c>
      <c r="B25" s="51" t="s">
        <v>102</v>
      </c>
      <c r="C25" s="5" t="s">
        <v>119</v>
      </c>
      <c r="D25" s="5"/>
      <c r="E25" s="27" t="s">
        <v>103</v>
      </c>
      <c r="F25" s="27" t="s">
        <v>20</v>
      </c>
      <c r="G25" s="48">
        <v>1982.55</v>
      </c>
      <c r="H25" s="5">
        <v>391930</v>
      </c>
    </row>
    <row r="26" spans="1:8" ht="23.25" customHeight="1" x14ac:dyDescent="0.25">
      <c r="A26" s="25">
        <v>46142</v>
      </c>
      <c r="B26" s="51" t="s">
        <v>102</v>
      </c>
      <c r="C26" s="5" t="s">
        <v>120</v>
      </c>
      <c r="D26" s="5"/>
      <c r="E26" s="27" t="s">
        <v>103</v>
      </c>
      <c r="F26" s="27" t="s">
        <v>20</v>
      </c>
      <c r="G26" s="48">
        <v>1982.55</v>
      </c>
      <c r="H26" s="5">
        <v>391930</v>
      </c>
    </row>
    <row r="27" spans="1:8" ht="23.25" customHeight="1" x14ac:dyDescent="0.25">
      <c r="A27" s="25">
        <v>46142</v>
      </c>
      <c r="B27" s="51" t="s">
        <v>102</v>
      </c>
      <c r="C27" s="5" t="s">
        <v>121</v>
      </c>
      <c r="D27" s="5"/>
      <c r="E27" s="27" t="s">
        <v>103</v>
      </c>
      <c r="F27" s="27" t="s">
        <v>20</v>
      </c>
      <c r="G27" s="48">
        <v>1982.55</v>
      </c>
      <c r="H27" s="5">
        <v>391930</v>
      </c>
    </row>
    <row r="28" spans="1:8" ht="23.25" customHeight="1" x14ac:dyDescent="0.25">
      <c r="A28" s="25">
        <v>46142</v>
      </c>
      <c r="B28" s="51" t="s">
        <v>102</v>
      </c>
      <c r="C28" s="5" t="s">
        <v>122</v>
      </c>
      <c r="D28" s="5"/>
      <c r="E28" s="28" t="s">
        <v>103</v>
      </c>
      <c r="F28" s="27" t="s">
        <v>20</v>
      </c>
      <c r="G28" s="48">
        <v>1982.55</v>
      </c>
      <c r="H28" s="5">
        <v>391930</v>
      </c>
    </row>
    <row r="29" spans="1:8" ht="23.25" customHeight="1" x14ac:dyDescent="0.25">
      <c r="A29" s="25">
        <v>46142</v>
      </c>
      <c r="B29" s="51" t="s">
        <v>102</v>
      </c>
      <c r="C29" s="52" t="s">
        <v>123</v>
      </c>
      <c r="D29" s="5"/>
      <c r="E29" s="28" t="s">
        <v>103</v>
      </c>
      <c r="F29" s="27" t="s">
        <v>20</v>
      </c>
      <c r="G29" s="48">
        <v>1982.55</v>
      </c>
      <c r="H29" s="5">
        <v>391930</v>
      </c>
    </row>
    <row r="30" spans="1:8" ht="23.25" customHeight="1" x14ac:dyDescent="0.25">
      <c r="A30" s="25">
        <v>46142</v>
      </c>
      <c r="B30" s="51" t="s">
        <v>102</v>
      </c>
      <c r="C30" s="52" t="s">
        <v>124</v>
      </c>
      <c r="D30" s="5"/>
      <c r="E30" s="28" t="s">
        <v>103</v>
      </c>
      <c r="F30" s="27" t="s">
        <v>20</v>
      </c>
      <c r="G30" s="48">
        <v>1982.55</v>
      </c>
      <c r="H30" s="5">
        <v>391930</v>
      </c>
    </row>
    <row r="31" spans="1:8" ht="23.25" customHeight="1" x14ac:dyDescent="0.25">
      <c r="A31" s="25">
        <v>46142</v>
      </c>
      <c r="B31" s="51" t="s">
        <v>102</v>
      </c>
      <c r="C31" s="5" t="s">
        <v>125</v>
      </c>
      <c r="D31" s="5"/>
      <c r="E31" s="28" t="s">
        <v>103</v>
      </c>
      <c r="F31" s="27" t="s">
        <v>20</v>
      </c>
      <c r="G31" s="48">
        <v>1982.55</v>
      </c>
      <c r="H31" s="5">
        <v>391930</v>
      </c>
    </row>
    <row r="32" spans="1:8" ht="23.25" customHeight="1" x14ac:dyDescent="0.25">
      <c r="A32" s="25">
        <v>46142</v>
      </c>
      <c r="B32" s="51" t="s">
        <v>102</v>
      </c>
      <c r="C32" s="52" t="s">
        <v>126</v>
      </c>
      <c r="D32" s="52"/>
      <c r="E32" s="28" t="s">
        <v>103</v>
      </c>
      <c r="F32" s="27" t="s">
        <v>20</v>
      </c>
      <c r="G32" s="48">
        <v>1982.55</v>
      </c>
      <c r="H32" s="5">
        <v>391930</v>
      </c>
    </row>
    <row r="33" spans="1:8" ht="23.25" customHeight="1" x14ac:dyDescent="0.25">
      <c r="A33" s="25">
        <v>46142</v>
      </c>
      <c r="B33" s="42" t="s">
        <v>102</v>
      </c>
      <c r="C33" s="5" t="s">
        <v>127</v>
      </c>
      <c r="D33" s="52"/>
      <c r="E33" s="28" t="s">
        <v>103</v>
      </c>
      <c r="F33" s="27" t="s">
        <v>20</v>
      </c>
      <c r="G33" s="48">
        <v>1982.55</v>
      </c>
      <c r="H33" s="5">
        <v>391930</v>
      </c>
    </row>
    <row r="34" spans="1:8" ht="23.25" customHeight="1" x14ac:dyDescent="0.25">
      <c r="A34" s="25">
        <v>46142</v>
      </c>
      <c r="B34" s="51" t="s">
        <v>102</v>
      </c>
      <c r="C34" s="5" t="s">
        <v>128</v>
      </c>
      <c r="D34" s="5"/>
      <c r="E34" s="28" t="s">
        <v>103</v>
      </c>
      <c r="F34" s="27" t="s">
        <v>20</v>
      </c>
      <c r="G34" s="48">
        <v>1982.55</v>
      </c>
      <c r="H34" s="5">
        <v>391930</v>
      </c>
    </row>
    <row r="35" spans="1:8" ht="23.25" customHeight="1" x14ac:dyDescent="0.25">
      <c r="A35" s="25">
        <v>46142</v>
      </c>
      <c r="B35" s="51" t="s">
        <v>102</v>
      </c>
      <c r="C35" s="5" t="s">
        <v>129</v>
      </c>
      <c r="D35" s="5"/>
      <c r="E35" s="28" t="s">
        <v>103</v>
      </c>
      <c r="F35" s="27" t="s">
        <v>20</v>
      </c>
      <c r="G35" s="48">
        <v>1982.55</v>
      </c>
      <c r="H35" s="5">
        <v>391930</v>
      </c>
    </row>
    <row r="36" spans="1:8" ht="23.25" customHeight="1" x14ac:dyDescent="0.25">
      <c r="A36" s="25">
        <v>46142</v>
      </c>
      <c r="B36" s="51" t="s">
        <v>102</v>
      </c>
      <c r="C36" s="5" t="s">
        <v>130</v>
      </c>
      <c r="D36" s="5"/>
      <c r="E36" s="28" t="s">
        <v>103</v>
      </c>
      <c r="F36" s="27" t="s">
        <v>20</v>
      </c>
      <c r="G36" s="48">
        <v>1982.55</v>
      </c>
      <c r="H36" s="5">
        <v>391930</v>
      </c>
    </row>
    <row r="37" spans="1:8" ht="23.25" customHeight="1" x14ac:dyDescent="0.25">
      <c r="A37" s="25">
        <v>46142</v>
      </c>
      <c r="B37" s="51" t="s">
        <v>102</v>
      </c>
      <c r="C37" s="5" t="s">
        <v>131</v>
      </c>
      <c r="D37" s="5"/>
      <c r="E37" s="28" t="s">
        <v>103</v>
      </c>
      <c r="F37" s="27" t="s">
        <v>20</v>
      </c>
      <c r="G37" s="48">
        <v>1982.55</v>
      </c>
      <c r="H37" s="5">
        <v>391930</v>
      </c>
    </row>
    <row r="38" spans="1:8" ht="23.25" customHeight="1" x14ac:dyDescent="0.25">
      <c r="A38" s="25">
        <v>46142</v>
      </c>
      <c r="B38" s="42" t="s">
        <v>102</v>
      </c>
      <c r="C38" s="5" t="s">
        <v>132</v>
      </c>
      <c r="D38" s="5"/>
      <c r="E38" s="28" t="s">
        <v>103</v>
      </c>
      <c r="F38" s="27" t="s">
        <v>20</v>
      </c>
      <c r="G38" s="48">
        <v>1982.55</v>
      </c>
      <c r="H38" s="5">
        <v>391930</v>
      </c>
    </row>
    <row r="39" spans="1:8" ht="23.25" customHeight="1" x14ac:dyDescent="0.25">
      <c r="A39" s="25">
        <v>46142</v>
      </c>
      <c r="B39" s="42" t="s">
        <v>102</v>
      </c>
      <c r="C39" s="5" t="s">
        <v>133</v>
      </c>
      <c r="D39" s="5"/>
      <c r="E39" s="28" t="s">
        <v>103</v>
      </c>
      <c r="F39" s="27" t="s">
        <v>20</v>
      </c>
      <c r="G39" s="48">
        <v>1982.55</v>
      </c>
      <c r="H39" s="5">
        <v>391930</v>
      </c>
    </row>
    <row r="40" spans="1:8" ht="21" customHeight="1" x14ac:dyDescent="0.25">
      <c r="A40" s="37"/>
      <c r="B40" s="30"/>
      <c r="C40" s="31"/>
      <c r="D40" s="31"/>
      <c r="E40" s="32"/>
      <c r="F40" s="32"/>
      <c r="G40" s="53">
        <f>SUM(G9:G39)</f>
        <v>61459.050000000032</v>
      </c>
      <c r="H40" s="5"/>
    </row>
    <row r="41" spans="1:8" ht="47.25" customHeight="1" x14ac:dyDescent="0.25">
      <c r="A41" s="41" t="s">
        <v>10</v>
      </c>
      <c r="B41" s="33" t="s">
        <v>11</v>
      </c>
      <c r="C41" s="6" t="s">
        <v>12</v>
      </c>
      <c r="D41" s="6"/>
      <c r="E41" s="26" t="s">
        <v>13</v>
      </c>
      <c r="F41" s="26"/>
      <c r="G41" s="54" t="s">
        <v>14</v>
      </c>
      <c r="H41" s="5"/>
    </row>
    <row r="42" spans="1:8" ht="23.25" customHeight="1" x14ac:dyDescent="0.25">
      <c r="A42" s="25">
        <v>46142</v>
      </c>
      <c r="B42" s="42" t="s">
        <v>102</v>
      </c>
      <c r="C42" s="5" t="s">
        <v>134</v>
      </c>
      <c r="D42" s="5"/>
      <c r="E42" s="28" t="s">
        <v>103</v>
      </c>
      <c r="F42" s="27" t="s">
        <v>20</v>
      </c>
      <c r="G42" s="48">
        <v>1982.55</v>
      </c>
      <c r="H42" s="5">
        <v>391930</v>
      </c>
    </row>
    <row r="43" spans="1:8" ht="23.25" customHeight="1" x14ac:dyDescent="0.25">
      <c r="A43" s="25">
        <v>46142</v>
      </c>
      <c r="B43" s="42" t="s">
        <v>102</v>
      </c>
      <c r="C43" s="5" t="s">
        <v>135</v>
      </c>
      <c r="D43" s="5"/>
      <c r="E43" s="28" t="s">
        <v>103</v>
      </c>
      <c r="F43" s="27" t="s">
        <v>20</v>
      </c>
      <c r="G43" s="48">
        <v>1982.55</v>
      </c>
      <c r="H43" s="5">
        <v>391930</v>
      </c>
    </row>
    <row r="44" spans="1:8" ht="23.25" customHeight="1" x14ac:dyDescent="0.25">
      <c r="A44" s="25">
        <v>46142</v>
      </c>
      <c r="B44" s="42" t="s">
        <v>102</v>
      </c>
      <c r="C44" s="5" t="s">
        <v>136</v>
      </c>
      <c r="D44" s="5"/>
      <c r="E44" s="28" t="s">
        <v>103</v>
      </c>
      <c r="F44" s="27" t="s">
        <v>20</v>
      </c>
      <c r="G44" s="48">
        <v>1982.55</v>
      </c>
      <c r="H44" s="5">
        <v>391930</v>
      </c>
    </row>
    <row r="45" spans="1:8" ht="23.25" customHeight="1" x14ac:dyDescent="0.25">
      <c r="A45" s="25">
        <v>46142</v>
      </c>
      <c r="B45" s="42" t="s">
        <v>102</v>
      </c>
      <c r="C45" s="5" t="s">
        <v>137</v>
      </c>
      <c r="D45" s="5"/>
      <c r="E45" s="28" t="s">
        <v>103</v>
      </c>
      <c r="F45" s="27" t="s">
        <v>20</v>
      </c>
      <c r="G45" s="48">
        <v>1982.55</v>
      </c>
      <c r="H45" s="5">
        <v>391930</v>
      </c>
    </row>
    <row r="46" spans="1:8" ht="23.25" customHeight="1" x14ac:dyDescent="0.25">
      <c r="A46" s="25">
        <v>46142</v>
      </c>
      <c r="B46" s="42" t="s">
        <v>102</v>
      </c>
      <c r="C46" s="5" t="s">
        <v>138</v>
      </c>
      <c r="D46" s="5"/>
      <c r="E46" s="28" t="s">
        <v>103</v>
      </c>
      <c r="F46" s="27" t="s">
        <v>20</v>
      </c>
      <c r="G46" s="48">
        <v>1982.55</v>
      </c>
      <c r="H46" s="5">
        <v>391930</v>
      </c>
    </row>
    <row r="47" spans="1:8" ht="23.25" customHeight="1" x14ac:dyDescent="0.25">
      <c r="A47" s="25">
        <v>46142</v>
      </c>
      <c r="B47" s="42" t="s">
        <v>102</v>
      </c>
      <c r="C47" s="5" t="s">
        <v>144</v>
      </c>
      <c r="D47" s="5"/>
      <c r="E47" s="28" t="s">
        <v>103</v>
      </c>
      <c r="F47" s="27" t="s">
        <v>20</v>
      </c>
      <c r="G47" s="48">
        <v>1982.55</v>
      </c>
      <c r="H47" s="5">
        <v>391930</v>
      </c>
    </row>
    <row r="48" spans="1:8" ht="23.25" customHeight="1" x14ac:dyDescent="0.25">
      <c r="A48" s="25">
        <v>46142</v>
      </c>
      <c r="B48" s="42" t="s">
        <v>102</v>
      </c>
      <c r="C48" s="5" t="s">
        <v>139</v>
      </c>
      <c r="D48" s="5"/>
      <c r="E48" s="28" t="s">
        <v>103</v>
      </c>
      <c r="F48" s="27" t="s">
        <v>20</v>
      </c>
      <c r="G48" s="48">
        <v>1982.55</v>
      </c>
      <c r="H48" s="5">
        <v>391930</v>
      </c>
    </row>
    <row r="49" spans="1:8" ht="23.25" customHeight="1" x14ac:dyDescent="0.25">
      <c r="A49" s="25">
        <v>46142</v>
      </c>
      <c r="B49" s="42" t="s">
        <v>102</v>
      </c>
      <c r="C49" s="5" t="s">
        <v>140</v>
      </c>
      <c r="D49" s="5"/>
      <c r="E49" s="28" t="s">
        <v>103</v>
      </c>
      <c r="F49" s="27" t="s">
        <v>20</v>
      </c>
      <c r="G49" s="48">
        <v>1982.55</v>
      </c>
      <c r="H49" s="5">
        <v>391930</v>
      </c>
    </row>
    <row r="50" spans="1:8" ht="23.25" customHeight="1" x14ac:dyDescent="0.25">
      <c r="A50" s="25">
        <v>46142</v>
      </c>
      <c r="B50" s="42" t="s">
        <v>102</v>
      </c>
      <c r="C50" s="5" t="s">
        <v>141</v>
      </c>
      <c r="D50" s="5"/>
      <c r="E50" s="28" t="s">
        <v>103</v>
      </c>
      <c r="F50" s="27" t="s">
        <v>20</v>
      </c>
      <c r="G50" s="48">
        <v>1982.55</v>
      </c>
      <c r="H50" s="5">
        <v>391930</v>
      </c>
    </row>
    <row r="51" spans="1:8" ht="23.25" customHeight="1" x14ac:dyDescent="0.25">
      <c r="A51" s="25">
        <v>46142</v>
      </c>
      <c r="B51" s="42" t="s">
        <v>102</v>
      </c>
      <c r="C51" s="5" t="s">
        <v>142</v>
      </c>
      <c r="D51" s="5"/>
      <c r="E51" s="28" t="s">
        <v>103</v>
      </c>
      <c r="F51" s="27" t="s">
        <v>20</v>
      </c>
      <c r="G51" s="48">
        <v>1982.55</v>
      </c>
      <c r="H51" s="5">
        <v>391930</v>
      </c>
    </row>
    <row r="52" spans="1:8" ht="23.25" customHeight="1" x14ac:dyDescent="0.25">
      <c r="A52" s="25">
        <v>46142</v>
      </c>
      <c r="B52" s="42" t="s">
        <v>102</v>
      </c>
      <c r="C52" s="5" t="s">
        <v>145</v>
      </c>
      <c r="D52" s="5"/>
      <c r="E52" s="28" t="s">
        <v>103</v>
      </c>
      <c r="F52" s="27" t="s">
        <v>20</v>
      </c>
      <c r="G52" s="48">
        <f>1265.4+1265.4+1265.4</f>
        <v>3796.2000000000003</v>
      </c>
      <c r="H52" s="5">
        <v>391936</v>
      </c>
    </row>
    <row r="53" spans="1:8" ht="23.25" customHeight="1" x14ac:dyDescent="0.25">
      <c r="A53" s="25">
        <v>46142</v>
      </c>
      <c r="B53" s="42" t="s">
        <v>102</v>
      </c>
      <c r="C53" s="5" t="s">
        <v>146</v>
      </c>
      <c r="D53" s="5"/>
      <c r="E53" s="28" t="s">
        <v>103</v>
      </c>
      <c r="F53" s="27" t="s">
        <v>20</v>
      </c>
      <c r="G53" s="48">
        <v>1982.55</v>
      </c>
      <c r="H53" s="5">
        <v>391936</v>
      </c>
    </row>
    <row r="54" spans="1:8" ht="23.25" customHeight="1" x14ac:dyDescent="0.25">
      <c r="A54" s="25">
        <v>46161</v>
      </c>
      <c r="B54" s="42" t="s">
        <v>102</v>
      </c>
      <c r="C54" s="5" t="s">
        <v>104</v>
      </c>
      <c r="D54" s="5"/>
      <c r="E54" s="28" t="s">
        <v>149</v>
      </c>
      <c r="F54" s="27" t="s">
        <v>20</v>
      </c>
      <c r="G54" s="48">
        <v>223.63</v>
      </c>
      <c r="H54" s="5">
        <v>4524133</v>
      </c>
    </row>
    <row r="55" spans="1:8" ht="23.25" customHeight="1" x14ac:dyDescent="0.25">
      <c r="A55" s="25">
        <v>46161</v>
      </c>
      <c r="B55" s="42" t="s">
        <v>102</v>
      </c>
      <c r="C55" s="5" t="s">
        <v>150</v>
      </c>
      <c r="D55" s="5"/>
      <c r="E55" s="28" t="s">
        <v>149</v>
      </c>
      <c r="F55" s="27" t="s">
        <v>20</v>
      </c>
      <c r="G55" s="48">
        <v>1341.21</v>
      </c>
      <c r="H55" s="5">
        <v>4524018</v>
      </c>
    </row>
    <row r="56" spans="1:8" ht="23.25" customHeight="1" x14ac:dyDescent="0.25">
      <c r="A56" s="25">
        <v>46161</v>
      </c>
      <c r="B56" s="42" t="s">
        <v>102</v>
      </c>
      <c r="C56" s="5" t="s">
        <v>151</v>
      </c>
      <c r="D56" s="5"/>
      <c r="E56" s="28" t="s">
        <v>149</v>
      </c>
      <c r="F56" s="27" t="s">
        <v>20</v>
      </c>
      <c r="G56" s="48">
        <v>670.9</v>
      </c>
      <c r="H56" s="5">
        <v>4524127</v>
      </c>
    </row>
    <row r="57" spans="1:8" ht="23.25" customHeight="1" x14ac:dyDescent="0.25">
      <c r="A57" s="25">
        <v>46161</v>
      </c>
      <c r="B57" s="42" t="s">
        <v>102</v>
      </c>
      <c r="C57" s="5" t="s">
        <v>152</v>
      </c>
      <c r="D57" s="5"/>
      <c r="E57" s="28" t="s">
        <v>149</v>
      </c>
      <c r="F57" s="27" t="s">
        <v>20</v>
      </c>
      <c r="G57" s="48">
        <v>1341.21</v>
      </c>
      <c r="H57" s="5">
        <v>4524221</v>
      </c>
    </row>
    <row r="58" spans="1:8" ht="23.25" customHeight="1" x14ac:dyDescent="0.25">
      <c r="A58" s="25">
        <v>46161</v>
      </c>
      <c r="B58" s="42" t="s">
        <v>102</v>
      </c>
      <c r="C58" s="5" t="s">
        <v>153</v>
      </c>
      <c r="D58" s="5"/>
      <c r="E58" s="28" t="s">
        <v>149</v>
      </c>
      <c r="F58" s="27" t="s">
        <v>20</v>
      </c>
      <c r="G58" s="48">
        <v>1341.21</v>
      </c>
      <c r="H58" s="5">
        <v>4524133</v>
      </c>
    </row>
    <row r="59" spans="1:8" ht="23.25" customHeight="1" x14ac:dyDescent="0.25">
      <c r="A59" s="25">
        <v>46162</v>
      </c>
      <c r="B59" s="42" t="s">
        <v>102</v>
      </c>
      <c r="C59" s="5" t="s">
        <v>154</v>
      </c>
      <c r="D59" s="5"/>
      <c r="E59" s="28" t="s">
        <v>149</v>
      </c>
      <c r="F59" s="27" t="s">
        <v>20</v>
      </c>
      <c r="G59" s="48">
        <v>2001.23</v>
      </c>
      <c r="H59" s="5">
        <v>5414243</v>
      </c>
    </row>
    <row r="60" spans="1:8" ht="18.75" customHeight="1" x14ac:dyDescent="0.25">
      <c r="A60" s="25">
        <v>46157</v>
      </c>
      <c r="B60" s="42" t="s">
        <v>70</v>
      </c>
      <c r="C60" s="5" t="s">
        <v>92</v>
      </c>
      <c r="D60" s="5"/>
      <c r="E60" s="28" t="s">
        <v>93</v>
      </c>
      <c r="F60" s="27" t="s">
        <v>94</v>
      </c>
      <c r="G60" s="48">
        <v>168.5</v>
      </c>
      <c r="H60" s="5">
        <v>40526</v>
      </c>
    </row>
    <row r="61" spans="1:8" ht="24.75" customHeight="1" x14ac:dyDescent="0.25">
      <c r="A61" s="37"/>
      <c r="B61" s="30"/>
      <c r="C61" s="31"/>
      <c r="D61" s="31"/>
      <c r="E61" s="32"/>
      <c r="F61" s="32"/>
      <c r="G61" s="46">
        <f>SUM(G40:G60)</f>
        <v>94151.190000000075</v>
      </c>
      <c r="H61" s="5"/>
    </row>
    <row r="63" spans="1:8" ht="15" x14ac:dyDescent="0.25">
      <c r="G63" s="55"/>
    </row>
    <row r="64" spans="1:8" x14ac:dyDescent="0.25">
      <c r="F64" s="61"/>
      <c r="G64" s="61"/>
    </row>
    <row r="65" spans="6:7" x14ac:dyDescent="0.25">
      <c r="F65" s="61"/>
      <c r="G65" s="61"/>
    </row>
  </sheetData>
  <autoFilter ref="A8:H61" xr:uid="{6FA2359B-22A2-4066-AD96-15F348A26127}"/>
  <mergeCells count="9">
    <mergeCell ref="A7:G7"/>
    <mergeCell ref="F64:G64"/>
    <mergeCell ref="F65:G65"/>
    <mergeCell ref="A1:G1"/>
    <mergeCell ref="A2:G2"/>
    <mergeCell ref="A3:G3"/>
    <mergeCell ref="A4:H4"/>
    <mergeCell ref="A5:G5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maio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2026-06-22T18:48:11Z</cp:lastPrinted>
  <dcterms:created xsi:type="dcterms:W3CDTF">2015-02-24T11:41:13Z</dcterms:created>
  <dcterms:modified xsi:type="dcterms:W3CDTF">2026-07-02T18:35:54Z</dcterms:modified>
</cp:coreProperties>
</file>