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8"/>
  <workbookPr/>
  <mc:AlternateContent xmlns:mc="http://schemas.openxmlformats.org/markup-compatibility/2006">
    <mc:Choice Requires="x15">
      <x15ac:absPath xmlns:x15ac="http://schemas.microsoft.com/office/spreadsheetml/2010/11/ac" url="C:\Users\Mariana Rodrigues\Documentos\Dados\SITE\CONTRATO 08-2015\"/>
    </mc:Choice>
  </mc:AlternateContent>
  <xr:revisionPtr revIDLastSave="0" documentId="13_ncr:1_{DC847952-7FB8-45B7-8B23-59EED91F779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nexo  " sheetId="25" r:id="rId1"/>
    <sheet name="MARÇO" sheetId="26" r:id="rId2"/>
    <sheet name="Planilha2" sheetId="28" r:id="rId3"/>
  </sheets>
  <definedNames>
    <definedName name="_xlnm._FilterDatabase" localSheetId="1" hidden="1">MARÇO!$A$1:$G$9</definedName>
    <definedName name="_xlnm.Print_Area" localSheetId="1">MARÇO!$A$1:$K$9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6" l="1"/>
  <c r="F28" i="25"/>
  <c r="E9" i="26" l="1"/>
  <c r="D83" i="25" l="1"/>
  <c r="F83" i="25" l="1"/>
  <c r="C83" i="25"/>
  <c r="B83" i="25"/>
  <c r="F31" i="25"/>
  <c r="F103" i="25" l="1"/>
  <c r="F104" i="25" s="1"/>
  <c r="F106" i="25" s="1"/>
  <c r="F34" i="25"/>
  <c r="F102" i="25" s="1"/>
  <c r="E83" i="25"/>
</calcChain>
</file>

<file path=xl/sharedStrings.xml><?xml version="1.0" encoding="utf-8"?>
<sst xmlns="http://schemas.openxmlformats.org/spreadsheetml/2006/main" count="136" uniqueCount="102">
  <si>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</si>
  <si>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</si>
  <si>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</si>
  <si>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</si>
  <si>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</si>
  <si>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</si>
  <si>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</si>
  <si>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</si>
  <si>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</si>
  <si>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</si>
  <si>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</si>
  <si>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</si>
  <si>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</si>
  <si>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</si>
  <si>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</si>
  <si>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</si>
  <si>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</si>
  <si>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</si>
  <si>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</si>
  <si>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</si>
  <si>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</si>
  <si>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</si>
  <si>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</si>
  <si>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</si>
  <si>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</si>
  <si>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</si>
  <si>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</si>
  <si>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</si>
  <si>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</si>
  <si>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</si>
  <si>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</si>
  <si>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</si>
  <si>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</si>
  <si>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</si>
  <si>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</si>
  <si>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</si>
  <si>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</si>
  <si>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</si>
  <si>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</si>
  <si>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</si>
  <si>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</si>
  <si>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</si>
  <si>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</si>
  <si>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</si>
  <si>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</si>
  <si>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</si>
  <si>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</si>
  <si>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</si>
  <si>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</si>
  <si>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</si>
  <si>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</si>
  <si>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</si>
  <si>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</si>
  <si>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</si>
  <si>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</si>
  <si>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</si>
  <si>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</si>
  <si>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</si>
  <si>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</si>
  <si>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</si>
  <si>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</si>
  <si>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</si>
  <si>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</si>
  <si>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</si>
  <si>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Santa Casa de Misericórdia de Guararema</t>
  </si>
  <si>
    <t>Prefeitura Municipal de Guararema</t>
  </si>
  <si>
    <t>(D) OUTRAS RECEITAS DECORRENTES DA EXECUÇÃO DO AJUSTE (3)</t>
  </si>
  <si>
    <t>NF</t>
  </si>
  <si>
    <t>Especificação</t>
  </si>
  <si>
    <t>VALOR APLICADO</t>
  </si>
  <si>
    <t>Nº. CHEQUE</t>
  </si>
  <si>
    <t>darf</t>
  </si>
  <si>
    <t>Serviço de Fisioterapia</t>
  </si>
  <si>
    <t>extrato</t>
  </si>
  <si>
    <t>Banco Bradesco S.A</t>
  </si>
  <si>
    <t>DEMONSTRATIVO DOS RECURSOS DISPONÍVEIS NO EXERCÍCIO</t>
  </si>
  <si>
    <t>(M) VALOR AUTORIZADO PARA APLICAÇÃO NO EXERCÍCIO SEGUINTE (K-L)</t>
  </si>
  <si>
    <t>DEMONSTRATIVO DAS DESPESAS INCORRIDAS NO EXERCÍCIO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</si>
  <si>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</si>
  <si>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</si>
  <si>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</si>
  <si>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</si>
  <si>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</si>
  <si>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</si>
  <si>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</si>
  <si>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>TOTAL DE DESPESAS PAGAS NESTE EXERCÍCIO (R$)                                                      J = (H + I)</t>
  </si>
  <si>
    <t>Despesas Financeiras</t>
  </si>
  <si>
    <t>(A) SALDO DO EXERCÍCIO ANTERIOR</t>
  </si>
  <si>
    <t>Noseap Fisioterapia Eireli</t>
  </si>
  <si>
    <t>37.556.641/0001-37</t>
  </si>
  <si>
    <t xml:space="preserve">Documento de Arrecadação de Receitas Federais </t>
  </si>
  <si>
    <t>Alexandre Marques</t>
  </si>
  <si>
    <t>284.896.558-47</t>
  </si>
  <si>
    <t>Contrato de Gestão nº 01/2025</t>
  </si>
  <si>
    <t>60 meses</t>
  </si>
  <si>
    <t>pendente</t>
  </si>
  <si>
    <t>Gerenciamento dos serviços do Centro de Especialidades Médicas de Guararema -CEMEG</t>
  </si>
  <si>
    <t>Centro de Especialidades Médicas de Guararema</t>
  </si>
  <si>
    <t>Serviço do Emad                                                               01 médico                                                       01 fonoaudiologo                                               01 psicologo</t>
  </si>
  <si>
    <t>Transf. Bancária nº 24.574 constante do Extrato</t>
  </si>
  <si>
    <t>O signatário, na qualidade de representante da Santa Casa de Misericórdia de Guararem vem indicar, na forma abaixo detalhada, as despesas incorridas e pagas no exercício/2026 bem como as despesas a pagar no exercício seguinte.</t>
  </si>
  <si>
    <t>Guararema, 04 de maio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</si>
</sst>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12"/>
      <color theme="1"/>
      <name val="Arial Narrow"/>
      <family val="2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9"/>
      <color rgb="FFFF0000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3" fillId="0" borderId="0" xfId="0" applyFont="1" applyAlignment="1">
      <alignment horizontal="center"/>
    </xf>
    <xf numFmtId="0" fontId="13" fillId="0" borderId="0" xfId="0" applyFont="1"/>
    <xf numFmtId="164" fontId="0" fillId="0" borderId="0" xfId="1" applyFont="1"/>
    <xf numFmtId="0" fontId="12" fillId="0" borderId="1" xfId="0" applyFont="1" applyBorder="1" applyAlignment="1">
      <alignment horizontal="left" wrapText="1"/>
    </xf>
    <xf numFmtId="0" fontId="0" fillId="0" borderId="1" xfId="0" applyBorder="1"/>
    <xf numFmtId="4" fontId="10" fillId="0" borderId="1" xfId="0" applyNumberFormat="1" applyFont="1" applyBorder="1"/>
    <xf numFmtId="0" fontId="16" fillId="0" borderId="0" xfId="0" applyFont="1"/>
    <xf numFmtId="4" fontId="17" fillId="0" borderId="1" xfId="0" applyNumberFormat="1" applyFont="1" applyBorder="1"/>
    <xf numFmtId="0" fontId="18" fillId="0" borderId="0" xfId="0" applyFont="1"/>
    <xf numFmtId="164" fontId="0" fillId="0" borderId="0" xfId="1" applyFont="1" applyFill="1" applyBorder="1"/>
    <xf numFmtId="164" fontId="0" fillId="0" borderId="0" xfId="1" applyFont="1" applyFill="1"/>
    <xf numFmtId="0" fontId="19" fillId="0" borderId="0" xfId="0" applyFont="1"/>
    <xf numFmtId="14" fontId="0" fillId="0" borderId="0" xfId="0" applyNumberFormat="1" applyAlignment="1">
      <alignment horizontal="left"/>
    </xf>
    <xf numFmtId="14" fontId="0" fillId="0" borderId="0" xfId="0" applyNumberFormat="1"/>
    <xf numFmtId="0" fontId="20" fillId="0" borderId="0" xfId="0" applyFont="1"/>
    <xf numFmtId="0" fontId="7" fillId="0" borderId="8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0" xfId="0" applyBorder="1"/>
    <xf numFmtId="164" fontId="3" fillId="0" borderId="1" xfId="1" applyFont="1" applyFill="1" applyBorder="1"/>
    <xf numFmtId="44" fontId="0" fillId="0" borderId="0" xfId="0" applyNumberFormat="1"/>
    <xf numFmtId="44" fontId="13" fillId="0" borderId="0" xfId="0" applyNumberFormat="1" applyFont="1" applyAlignment="1">
      <alignment horizontal="center"/>
    </xf>
    <xf numFmtId="164" fontId="13" fillId="0" borderId="0" xfId="1" applyFont="1" applyAlignment="1">
      <alignment horizontal="center"/>
    </xf>
    <xf numFmtId="164" fontId="21" fillId="0" borderId="0" xfId="1" applyFont="1" applyAlignment="1">
      <alignment horizontal="center"/>
    </xf>
    <xf numFmtId="44" fontId="19" fillId="0" borderId="0" xfId="0" applyNumberFormat="1" applyFont="1"/>
    <xf numFmtId="0" fontId="12" fillId="0" borderId="1" xfId="0" applyFont="1" applyBorder="1" applyAlignment="1">
      <alignment horizontal="center" wrapText="1"/>
    </xf>
    <xf numFmtId="164" fontId="22" fillId="0" borderId="0" xfId="0" applyNumberFormat="1" applyFont="1"/>
    <xf numFmtId="44" fontId="14" fillId="0" borderId="0" xfId="0" applyNumberFormat="1" applyFont="1"/>
    <xf numFmtId="164" fontId="23" fillId="0" borderId="0" xfId="0" applyNumberFormat="1" applyFont="1"/>
    <xf numFmtId="0" fontId="14" fillId="0" borderId="0" xfId="0" applyFont="1"/>
    <xf numFmtId="164" fontId="14" fillId="0" borderId="0" xfId="1" applyFont="1"/>
    <xf numFmtId="164" fontId="19" fillId="0" borderId="0" xfId="0" applyNumberFormat="1" applyFont="1"/>
    <xf numFmtId="0" fontId="24" fillId="0" borderId="1" xfId="0" applyFont="1" applyBorder="1" applyAlignment="1">
      <alignment horizontal="left"/>
    </xf>
    <xf numFmtId="0" fontId="26" fillId="0" borderId="1" xfId="0" applyFont="1" applyBorder="1" applyAlignment="1">
      <alignment wrapText="1"/>
    </xf>
    <xf numFmtId="0" fontId="24" fillId="2" borderId="1" xfId="0" applyFont="1" applyFill="1" applyBorder="1" applyAlignment="1">
      <alignment horizontal="left"/>
    </xf>
    <xf numFmtId="0" fontId="26" fillId="2" borderId="1" xfId="0" applyFont="1" applyFill="1" applyBorder="1" applyAlignment="1">
      <alignment wrapText="1"/>
    </xf>
    <xf numFmtId="0" fontId="24" fillId="0" borderId="1" xfId="0" applyFont="1" applyBorder="1" applyAlignment="1">
      <alignment horizontal="center"/>
    </xf>
    <xf numFmtId="164" fontId="10" fillId="0" borderId="11" xfId="0" applyNumberFormat="1" applyFont="1" applyBorder="1"/>
    <xf numFmtId="164" fontId="10" fillId="0" borderId="1" xfId="0" applyNumberFormat="1" applyFont="1" applyBorder="1"/>
    <xf numFmtId="0" fontId="9" fillId="0" borderId="1" xfId="0" applyFont="1" applyBorder="1" applyAlignment="1">
      <alignment horizontal="left" wrapText="1"/>
    </xf>
    <xf numFmtId="0" fontId="24" fillId="0" borderId="1" xfId="0" applyFont="1" applyBorder="1" applyAlignment="1">
      <alignment horizontal="left" wrapText="1"/>
    </xf>
    <xf numFmtId="164" fontId="25" fillId="0" borderId="1" xfId="1" applyFont="1" applyFill="1" applyBorder="1"/>
    <xf numFmtId="0" fontId="24" fillId="2" borderId="1" xfId="0" applyFont="1" applyFill="1" applyBorder="1" applyAlignment="1">
      <alignment horizontal="left" wrapText="1"/>
    </xf>
    <xf numFmtId="164" fontId="27" fillId="2" borderId="1" xfId="1" applyFont="1" applyFill="1" applyBorder="1"/>
    <xf numFmtId="14" fontId="10" fillId="0" borderId="1" xfId="0" applyNumberFormat="1" applyFont="1" applyBorder="1"/>
    <xf numFmtId="164" fontId="10" fillId="0" borderId="1" xfId="1" applyFont="1" applyFill="1" applyBorder="1" applyAlignment="1">
      <alignment horizontal="center"/>
    </xf>
    <xf numFmtId="164" fontId="10" fillId="0" borderId="1" xfId="1" applyFont="1" applyFill="1" applyBorder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15" fillId="0" borderId="0" xfId="0" applyFont="1" applyAlignment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3399"/>
      <color rgb="FF00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83D0C-8A93-46FE-B2B0-17E6FE313054}">
  <dimension ref="A1:K271"/>
  <sheetViews>
    <sheetView tabSelected="1" topLeftCell="A89" zoomScaleNormal="100" workbookViewId="0">
      <selection activeCell="G89" sqref="G1:K1048576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3" customWidth="1"/>
    <col min="5" max="5" width="12.42578125" customWidth="1"/>
    <col min="6" max="6" width="14.5703125" customWidth="1"/>
    <col min="7" max="7" width="19.7109375" customWidth="1"/>
    <col min="8" max="8" width="26.140625" customWidth="1"/>
    <col min="9" max="9" width="13" customWidth="1"/>
    <col min="11" max="11" width="13.5703125" bestFit="1" customWidth="1"/>
  </cols>
  <sheetData>
    <row r="1" spans="1:7" x14ac:dyDescent="0.25">
      <c r="A1" s="73" t="s">
        <v>79</v>
      </c>
      <c r="B1" s="73"/>
      <c r="C1" s="73"/>
      <c r="D1" s="73"/>
      <c r="E1" s="73"/>
      <c r="F1" s="73"/>
    </row>
    <row r="2" spans="1:7" ht="6" customHeight="1" x14ac:dyDescent="0.25">
      <c r="A2" s="38"/>
      <c r="B2" s="38"/>
      <c r="C2" s="38"/>
      <c r="D2" s="38"/>
      <c r="E2" s="38"/>
      <c r="F2" s="38"/>
    </row>
    <row r="3" spans="1:7" ht="16.5" customHeight="1" x14ac:dyDescent="0.25">
      <c r="A3" s="73" t="s">
        <v>80</v>
      </c>
      <c r="B3" s="73"/>
      <c r="C3" s="73"/>
      <c r="D3" s="73"/>
      <c r="E3" s="73"/>
      <c r="F3" s="73"/>
    </row>
    <row r="4" spans="1:7" x14ac:dyDescent="0.25">
      <c r="A4" s="73" t="s">
        <v>0</v>
      </c>
      <c r="B4" s="73"/>
      <c r="C4" s="73"/>
      <c r="D4" s="73"/>
      <c r="E4" s="73"/>
      <c r="F4" s="73"/>
    </row>
    <row r="5" spans="1:7" ht="5.25" customHeight="1" x14ac:dyDescent="0.25">
      <c r="A5" s="38"/>
      <c r="B5" s="38"/>
      <c r="C5" s="38"/>
      <c r="D5" s="38"/>
      <c r="E5" s="38"/>
      <c r="F5" s="38"/>
    </row>
    <row r="6" spans="1:7" x14ac:dyDescent="0.25">
      <c r="A6" s="73" t="s">
        <v>54</v>
      </c>
      <c r="B6" s="73"/>
      <c r="C6" s="73"/>
      <c r="D6" s="73"/>
      <c r="E6" s="73"/>
      <c r="F6" s="73"/>
    </row>
    <row r="7" spans="1:7" ht="6" customHeight="1" x14ac:dyDescent="0.25">
      <c r="A7" s="1"/>
      <c r="B7" s="1"/>
      <c r="C7" s="1"/>
      <c r="D7" s="1"/>
      <c r="E7" s="1"/>
      <c r="F7" s="1"/>
    </row>
    <row r="8" spans="1:7" x14ac:dyDescent="0.25">
      <c r="A8" s="9" t="s">
        <v>55</v>
      </c>
      <c r="B8" s="74" t="s">
        <v>65</v>
      </c>
      <c r="C8" s="74"/>
      <c r="D8" s="74"/>
      <c r="E8" s="74"/>
      <c r="F8" s="74"/>
    </row>
    <row r="9" spans="1:7" x14ac:dyDescent="0.25">
      <c r="A9" s="9" t="s">
        <v>56</v>
      </c>
      <c r="B9" s="1" t="s">
        <v>64</v>
      </c>
      <c r="C9" s="1"/>
      <c r="D9" s="1"/>
      <c r="E9" s="1"/>
      <c r="F9" s="1"/>
    </row>
    <row r="10" spans="1:7" x14ac:dyDescent="0.25">
      <c r="A10" s="9" t="s">
        <v>57</v>
      </c>
      <c r="B10" s="1" t="s">
        <v>97</v>
      </c>
      <c r="C10" s="1"/>
      <c r="D10" s="1"/>
      <c r="E10" s="1"/>
      <c r="F10" s="1"/>
    </row>
    <row r="11" spans="1:7" x14ac:dyDescent="0.25">
      <c r="A11" s="9" t="s">
        <v>1</v>
      </c>
      <c r="B11" s="1" t="s">
        <v>63</v>
      </c>
      <c r="C11" s="1"/>
      <c r="D11" s="1"/>
      <c r="E11" s="1"/>
      <c r="F11" s="1"/>
    </row>
    <row r="12" spans="1:7" x14ac:dyDescent="0.25">
      <c r="A12" s="9" t="s">
        <v>2</v>
      </c>
      <c r="B12" s="1" t="s">
        <v>62</v>
      </c>
      <c r="C12" s="1"/>
      <c r="D12" s="1"/>
      <c r="E12" s="1"/>
      <c r="F12" s="1"/>
    </row>
    <row r="13" spans="1:7" ht="24.75" customHeight="1" x14ac:dyDescent="0.25">
      <c r="A13" s="11" t="s">
        <v>58</v>
      </c>
      <c r="B13" s="1" t="s">
        <v>91</v>
      </c>
      <c r="C13" s="1"/>
      <c r="D13" s="1"/>
      <c r="E13" s="1"/>
      <c r="F13" s="1"/>
    </row>
    <row r="14" spans="1:7" x14ac:dyDescent="0.25">
      <c r="A14" s="9" t="s">
        <v>3</v>
      </c>
      <c r="B14" s="1" t="s">
        <v>92</v>
      </c>
      <c r="C14" s="1"/>
      <c r="D14" s="1"/>
      <c r="E14" s="1"/>
      <c r="F14" s="1"/>
    </row>
    <row r="15" spans="1:7" ht="24.75" customHeight="1" x14ac:dyDescent="0.25">
      <c r="A15" s="11" t="s">
        <v>61</v>
      </c>
      <c r="B15" s="72" t="s">
        <v>96</v>
      </c>
      <c r="C15" s="72"/>
      <c r="D15" s="72"/>
      <c r="E15" s="72"/>
      <c r="F15" s="72"/>
      <c r="G15" s="30"/>
    </row>
    <row r="16" spans="1:7" x14ac:dyDescent="0.25">
      <c r="A16" s="9" t="s">
        <v>4</v>
      </c>
      <c r="B16" s="40">
        <v>2026</v>
      </c>
      <c r="C16" s="1"/>
      <c r="D16" s="1"/>
      <c r="E16" s="1"/>
      <c r="F16" s="1"/>
    </row>
    <row r="17" spans="1:7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7" ht="1.5" customHeight="1" x14ac:dyDescent="0.25">
      <c r="A18" s="9"/>
      <c r="B18" s="1"/>
      <c r="C18" s="1"/>
      <c r="D18" s="1"/>
      <c r="E18" s="1"/>
      <c r="F18" s="1"/>
    </row>
    <row r="19" spans="1:7" x14ac:dyDescent="0.25">
      <c r="A19" s="39" t="s">
        <v>5</v>
      </c>
      <c r="B19" s="39" t="s">
        <v>6</v>
      </c>
      <c r="C19" s="75" t="s">
        <v>7</v>
      </c>
      <c r="D19" s="75"/>
      <c r="E19" s="75" t="s">
        <v>8</v>
      </c>
      <c r="F19" s="75"/>
    </row>
    <row r="20" spans="1:7" x14ac:dyDescent="0.25">
      <c r="A20" s="12" t="s">
        <v>93</v>
      </c>
      <c r="B20" s="15">
        <v>45716</v>
      </c>
      <c r="C20" s="76" t="s">
        <v>94</v>
      </c>
      <c r="D20" s="76"/>
      <c r="E20" s="77">
        <v>35493985.200000003</v>
      </c>
      <c r="F20" s="77"/>
    </row>
    <row r="21" spans="1:7" x14ac:dyDescent="0.25">
      <c r="A21" s="2"/>
      <c r="B21" s="15"/>
      <c r="C21" s="78"/>
      <c r="D21" s="76"/>
      <c r="E21" s="77"/>
      <c r="F21" s="77"/>
    </row>
    <row r="22" spans="1:7" x14ac:dyDescent="0.25">
      <c r="A22" s="2"/>
      <c r="B22" s="15"/>
      <c r="C22" s="78"/>
      <c r="D22" s="76"/>
      <c r="E22" s="77"/>
      <c r="F22" s="77"/>
    </row>
    <row r="23" spans="1:7" x14ac:dyDescent="0.25">
      <c r="A23" s="2"/>
      <c r="B23" s="15"/>
      <c r="C23" s="78"/>
      <c r="D23" s="76"/>
      <c r="E23" s="77"/>
      <c r="F23" s="77"/>
    </row>
    <row r="24" spans="1:7" ht="18" customHeight="1" x14ac:dyDescent="0.25">
      <c r="A24" s="81" t="s">
        <v>75</v>
      </c>
      <c r="B24" s="82"/>
      <c r="C24" s="82"/>
      <c r="D24" s="82"/>
      <c r="E24" s="82"/>
      <c r="F24" s="82"/>
    </row>
    <row r="25" spans="1:7" ht="34.5" customHeight="1" x14ac:dyDescent="0.25">
      <c r="A25" s="37" t="s">
        <v>9</v>
      </c>
      <c r="B25" s="37" t="s">
        <v>10</v>
      </c>
      <c r="C25" s="37" t="s">
        <v>11</v>
      </c>
      <c r="D25" s="79" t="s">
        <v>12</v>
      </c>
      <c r="E25" s="80"/>
      <c r="F25" s="37" t="s">
        <v>13</v>
      </c>
    </row>
    <row r="26" spans="1:7" ht="28.5" customHeight="1" x14ac:dyDescent="0.25">
      <c r="A26" s="67">
        <v>46127</v>
      </c>
      <c r="B26" s="27">
        <v>100690</v>
      </c>
      <c r="C26" s="67">
        <v>46127</v>
      </c>
      <c r="D26" s="83" t="s">
        <v>99</v>
      </c>
      <c r="E26" s="83"/>
      <c r="F26" s="68">
        <v>100690</v>
      </c>
      <c r="G26" s="14"/>
    </row>
    <row r="27" spans="1:7" x14ac:dyDescent="0.25">
      <c r="A27" s="84" t="s">
        <v>87</v>
      </c>
      <c r="B27" s="84"/>
      <c r="C27" s="84"/>
      <c r="D27" s="84"/>
      <c r="E27" s="84"/>
      <c r="F27" s="60">
        <v>34942.39</v>
      </c>
    </row>
    <row r="28" spans="1:7" x14ac:dyDescent="0.25">
      <c r="A28" s="85" t="s">
        <v>14</v>
      </c>
      <c r="B28" s="85"/>
      <c r="C28" s="85"/>
      <c r="D28" s="85"/>
      <c r="E28" s="85"/>
      <c r="F28" s="61">
        <f>F26</f>
        <v>100690</v>
      </c>
      <c r="G28" s="28"/>
    </row>
    <row r="29" spans="1:7" x14ac:dyDescent="0.25">
      <c r="A29" s="85" t="s">
        <v>17</v>
      </c>
      <c r="B29" s="85"/>
      <c r="C29" s="85"/>
      <c r="D29" s="85"/>
      <c r="E29" s="85"/>
      <c r="F29" s="69">
        <v>62.66</v>
      </c>
      <c r="G29" s="28"/>
    </row>
    <row r="30" spans="1:7" x14ac:dyDescent="0.25">
      <c r="A30" s="85" t="s">
        <v>66</v>
      </c>
      <c r="B30" s="85"/>
      <c r="C30" s="85"/>
      <c r="D30" s="85"/>
      <c r="E30" s="85"/>
      <c r="F30" s="42">
        <v>0</v>
      </c>
    </row>
    <row r="31" spans="1:7" x14ac:dyDescent="0.25">
      <c r="A31" s="85" t="s">
        <v>15</v>
      </c>
      <c r="B31" s="85"/>
      <c r="C31" s="85"/>
      <c r="D31" s="85"/>
      <c r="E31" s="85"/>
      <c r="F31" s="17">
        <f>F27+F28+F29+F30</f>
        <v>135695.05000000002</v>
      </c>
    </row>
    <row r="32" spans="1:7" ht="5.25" customHeight="1" x14ac:dyDescent="0.25">
      <c r="A32" s="86"/>
      <c r="B32" s="86"/>
      <c r="C32" s="86"/>
      <c r="D32" s="86"/>
      <c r="E32" s="86"/>
      <c r="F32" s="18"/>
    </row>
    <row r="33" spans="1:6" x14ac:dyDescent="0.25">
      <c r="A33" s="85" t="s">
        <v>81</v>
      </c>
      <c r="B33" s="85"/>
      <c r="C33" s="85"/>
      <c r="D33" s="85"/>
      <c r="E33" s="85"/>
      <c r="F33" s="17">
        <v>0</v>
      </c>
    </row>
    <row r="34" spans="1:6" x14ac:dyDescent="0.25">
      <c r="A34" s="85" t="s">
        <v>16</v>
      </c>
      <c r="B34" s="85"/>
      <c r="C34" s="85"/>
      <c r="D34" s="85"/>
      <c r="E34" s="85"/>
      <c r="F34" s="17">
        <f>F31+F33</f>
        <v>135695.05000000002</v>
      </c>
    </row>
    <row r="35" spans="1:6" ht="10.5" customHeight="1" x14ac:dyDescent="0.25">
      <c r="A35" s="4" t="s">
        <v>18</v>
      </c>
      <c r="B35" s="3"/>
      <c r="C35" s="3"/>
    </row>
    <row r="36" spans="1:6" ht="12" customHeight="1" x14ac:dyDescent="0.25">
      <c r="A36" s="4" t="s">
        <v>19</v>
      </c>
      <c r="B36" s="3"/>
      <c r="C36" s="3"/>
    </row>
    <row r="37" spans="1:6" ht="10.5" customHeight="1" x14ac:dyDescent="0.25">
      <c r="A37" s="4" t="s">
        <v>82</v>
      </c>
      <c r="B37" s="3"/>
      <c r="C37" s="3"/>
      <c r="F37" s="13"/>
    </row>
    <row r="38" spans="1:6" ht="10.5" customHeight="1" x14ac:dyDescent="0.25">
      <c r="A38" s="4"/>
      <c r="B38" s="3"/>
      <c r="C38" s="3"/>
      <c r="F38" s="13"/>
    </row>
    <row r="39" spans="1:6" ht="10.5" customHeight="1" x14ac:dyDescent="0.25">
      <c r="A39" s="4"/>
      <c r="B39" s="3"/>
      <c r="C39" s="3"/>
      <c r="F39" s="13"/>
    </row>
    <row r="40" spans="1:6" ht="10.5" customHeight="1" x14ac:dyDescent="0.25">
      <c r="A40" s="4"/>
      <c r="B40" s="3"/>
      <c r="C40" s="3"/>
      <c r="F40" s="13"/>
    </row>
    <row r="41" spans="1:6" ht="10.5" customHeight="1" x14ac:dyDescent="0.25">
      <c r="A41" s="4"/>
      <c r="B41" s="3"/>
      <c r="C41" s="3"/>
      <c r="F41" s="13"/>
    </row>
    <row r="42" spans="1:6" ht="10.5" customHeight="1" x14ac:dyDescent="0.25">
      <c r="A42" s="4"/>
      <c r="B42" s="3"/>
      <c r="C42" s="3"/>
      <c r="F42" s="13"/>
    </row>
    <row r="43" spans="1:6" ht="10.5" customHeight="1" x14ac:dyDescent="0.25">
      <c r="A43" s="4"/>
      <c r="B43" s="3"/>
      <c r="C43" s="3"/>
      <c r="F43" s="13"/>
    </row>
    <row r="44" spans="1:6" ht="10.5" customHeight="1" x14ac:dyDescent="0.25">
      <c r="A44" s="4"/>
      <c r="B44" s="3"/>
      <c r="C44" s="3"/>
      <c r="F44" s="13"/>
    </row>
    <row r="45" spans="1:6" ht="10.5" customHeight="1" x14ac:dyDescent="0.25">
      <c r="A45" s="4"/>
      <c r="B45" s="3"/>
      <c r="C45" s="3"/>
      <c r="F45" s="13"/>
    </row>
    <row r="46" spans="1:6" ht="10.5" customHeight="1" x14ac:dyDescent="0.25">
      <c r="A46" s="4"/>
      <c r="B46" s="3"/>
      <c r="C46" s="3"/>
      <c r="F46" s="13"/>
    </row>
    <row r="47" spans="1:6" ht="10.5" customHeight="1" x14ac:dyDescent="0.25">
      <c r="A47" s="4"/>
      <c r="B47" s="3"/>
      <c r="C47" s="3"/>
      <c r="F47" s="13"/>
    </row>
    <row r="48" spans="1:6" ht="10.5" customHeight="1" x14ac:dyDescent="0.25">
      <c r="A48" s="4"/>
      <c r="B48" s="3"/>
      <c r="C48" s="3"/>
      <c r="F48" s="13"/>
    </row>
    <row r="49" spans="1:6" ht="10.5" customHeight="1" x14ac:dyDescent="0.25">
      <c r="A49" s="4"/>
      <c r="B49" s="3"/>
      <c r="C49" s="3"/>
      <c r="F49" s="13"/>
    </row>
    <row r="50" spans="1:6" ht="10.5" customHeight="1" x14ac:dyDescent="0.25">
      <c r="A50" s="4"/>
      <c r="B50" s="3"/>
      <c r="C50" s="3"/>
      <c r="F50" s="13"/>
    </row>
    <row r="51" spans="1:6" ht="10.5" customHeight="1" x14ac:dyDescent="0.25">
      <c r="A51" s="4"/>
      <c r="B51" s="3"/>
      <c r="C51" s="3"/>
      <c r="F51" s="13"/>
    </row>
    <row r="52" spans="1:6" ht="10.5" customHeight="1" x14ac:dyDescent="0.25">
      <c r="A52" s="4"/>
      <c r="B52" s="3"/>
      <c r="C52" s="3"/>
      <c r="F52" s="13"/>
    </row>
    <row r="53" spans="1:6" ht="36" customHeight="1" x14ac:dyDescent="0.25">
      <c r="A53" s="4"/>
      <c r="B53" s="3"/>
      <c r="C53" s="3"/>
      <c r="F53" s="13"/>
    </row>
    <row r="54" spans="1:6" ht="10.5" customHeight="1" x14ac:dyDescent="0.25">
      <c r="A54" s="4"/>
      <c r="B54" s="3"/>
      <c r="C54" s="3"/>
      <c r="F54" s="13"/>
    </row>
    <row r="55" spans="1:6" x14ac:dyDescent="0.25">
      <c r="A55" s="73" t="s">
        <v>79</v>
      </c>
      <c r="B55" s="73"/>
      <c r="C55" s="73"/>
      <c r="D55" s="73"/>
      <c r="E55" s="73"/>
      <c r="F55" s="73"/>
    </row>
    <row r="56" spans="1:6" ht="8.25" customHeight="1" x14ac:dyDescent="0.25">
      <c r="A56" s="38"/>
      <c r="B56" s="38"/>
      <c r="C56" s="38"/>
      <c r="D56" s="38"/>
      <c r="E56" s="38"/>
      <c r="F56" s="38"/>
    </row>
    <row r="57" spans="1:6" x14ac:dyDescent="0.25">
      <c r="A57" s="73" t="s">
        <v>80</v>
      </c>
      <c r="B57" s="73"/>
      <c r="C57" s="73"/>
      <c r="D57" s="73"/>
      <c r="E57" s="73"/>
      <c r="F57" s="73"/>
    </row>
    <row r="58" spans="1:6" x14ac:dyDescent="0.25">
      <c r="A58" s="73" t="s">
        <v>0</v>
      </c>
      <c r="B58" s="73"/>
      <c r="C58" s="73"/>
      <c r="D58" s="73"/>
      <c r="E58" s="73"/>
      <c r="F58" s="73"/>
    </row>
    <row r="59" spans="1:6" ht="9" customHeight="1" x14ac:dyDescent="0.25">
      <c r="A59" s="38"/>
      <c r="B59" s="38"/>
      <c r="C59" s="38"/>
      <c r="D59" s="38"/>
      <c r="E59" s="38"/>
      <c r="F59" s="38"/>
    </row>
    <row r="60" spans="1:6" x14ac:dyDescent="0.25">
      <c r="A60" s="73" t="s">
        <v>54</v>
      </c>
      <c r="B60" s="73"/>
      <c r="C60" s="73"/>
      <c r="D60" s="73"/>
      <c r="E60" s="73"/>
      <c r="F60" s="73"/>
    </row>
    <row r="61" spans="1:6" ht="8.25" customHeight="1" x14ac:dyDescent="0.25">
      <c r="A61" s="38"/>
      <c r="B61" s="38"/>
      <c r="C61" s="38"/>
      <c r="D61" s="38"/>
      <c r="E61" s="38"/>
      <c r="F61" s="38"/>
    </row>
    <row r="62" spans="1:6" ht="38.25" customHeight="1" x14ac:dyDescent="0.25">
      <c r="A62" s="96" t="s">
        <v>100</v>
      </c>
      <c r="B62" s="96"/>
      <c r="C62" s="96"/>
      <c r="D62" s="96"/>
      <c r="E62" s="96"/>
      <c r="F62" s="96"/>
    </row>
    <row r="63" spans="1:6" x14ac:dyDescent="0.25">
      <c r="A63" s="5"/>
      <c r="B63" s="5"/>
      <c r="C63" s="5"/>
      <c r="D63" s="5"/>
      <c r="E63" s="5"/>
      <c r="F63" s="5"/>
    </row>
    <row r="64" spans="1:6" ht="21.75" customHeight="1" x14ac:dyDescent="0.25">
      <c r="A64" s="97" t="s">
        <v>77</v>
      </c>
      <c r="B64" s="97"/>
      <c r="C64" s="97"/>
      <c r="D64" s="97"/>
      <c r="E64" s="97"/>
      <c r="F64" s="97"/>
    </row>
    <row r="65" spans="1:6" x14ac:dyDescent="0.25">
      <c r="A65" s="87" t="s">
        <v>20</v>
      </c>
      <c r="B65" s="87"/>
      <c r="C65" s="87"/>
      <c r="D65" s="87"/>
      <c r="E65" s="87"/>
      <c r="F65" s="87"/>
    </row>
    <row r="66" spans="1:6" ht="68.25" x14ac:dyDescent="0.25">
      <c r="A66" s="6" t="s">
        <v>21</v>
      </c>
      <c r="B66" s="6" t="s">
        <v>22</v>
      </c>
      <c r="C66" s="6" t="s">
        <v>23</v>
      </c>
      <c r="D66" s="6" t="s">
        <v>24</v>
      </c>
      <c r="E66" s="6" t="s">
        <v>85</v>
      </c>
      <c r="F66" s="6" t="s">
        <v>25</v>
      </c>
    </row>
    <row r="67" spans="1:6" ht="18.75" customHeight="1" x14ac:dyDescent="0.25">
      <c r="A67" s="12" t="s">
        <v>26</v>
      </c>
      <c r="B67" s="27">
        <v>0</v>
      </c>
      <c r="C67" s="27">
        <v>0</v>
      </c>
      <c r="D67" s="27">
        <v>0</v>
      </c>
      <c r="E67" s="27">
        <v>0</v>
      </c>
      <c r="F67" s="27">
        <v>0</v>
      </c>
    </row>
    <row r="68" spans="1:6" ht="18.75" customHeight="1" x14ac:dyDescent="0.25">
      <c r="A68" s="12" t="s">
        <v>27</v>
      </c>
      <c r="B68" s="27">
        <v>0</v>
      </c>
      <c r="C68" s="27">
        <v>0</v>
      </c>
      <c r="D68" s="27">
        <v>0</v>
      </c>
      <c r="E68" s="27">
        <v>0</v>
      </c>
      <c r="F68" s="27">
        <v>0</v>
      </c>
    </row>
    <row r="69" spans="1:6" ht="18.75" customHeight="1" x14ac:dyDescent="0.25">
      <c r="A69" s="12" t="s">
        <v>28</v>
      </c>
      <c r="B69" s="27">
        <v>0</v>
      </c>
      <c r="C69" s="27">
        <v>0</v>
      </c>
      <c r="D69" s="27">
        <v>0</v>
      </c>
      <c r="E69" s="27">
        <v>0</v>
      </c>
      <c r="F69" s="27">
        <v>0</v>
      </c>
    </row>
    <row r="70" spans="1:6" ht="18.75" customHeight="1" x14ac:dyDescent="0.25">
      <c r="A70" s="12" t="s">
        <v>78</v>
      </c>
      <c r="B70" s="27">
        <v>0</v>
      </c>
      <c r="C70" s="27">
        <v>0</v>
      </c>
      <c r="D70" s="27">
        <v>0</v>
      </c>
      <c r="E70" s="27">
        <v>0</v>
      </c>
      <c r="F70" s="27">
        <v>0</v>
      </c>
    </row>
    <row r="71" spans="1:6" ht="18.75" customHeight="1" x14ac:dyDescent="0.25">
      <c r="A71" s="12" t="s">
        <v>29</v>
      </c>
      <c r="B71" s="27">
        <v>0</v>
      </c>
      <c r="C71" s="27">
        <v>0</v>
      </c>
      <c r="D71" s="27">
        <v>0</v>
      </c>
      <c r="E71" s="27">
        <v>0</v>
      </c>
      <c r="F71" s="27">
        <v>0</v>
      </c>
    </row>
    <row r="72" spans="1:6" ht="18.75" customHeight="1" x14ac:dyDescent="0.25">
      <c r="A72" s="19" t="s">
        <v>30</v>
      </c>
      <c r="B72" s="27">
        <v>0</v>
      </c>
      <c r="C72" s="27">
        <v>0</v>
      </c>
      <c r="D72" s="27">
        <v>0</v>
      </c>
      <c r="E72" s="27">
        <v>0</v>
      </c>
      <c r="F72" s="27">
        <v>0</v>
      </c>
    </row>
    <row r="73" spans="1:6" ht="18.75" customHeight="1" x14ac:dyDescent="0.25">
      <c r="A73" s="12" t="s">
        <v>47</v>
      </c>
      <c r="B73" s="27">
        <v>0</v>
      </c>
      <c r="C73" s="27">
        <v>0</v>
      </c>
      <c r="D73" s="27">
        <v>0</v>
      </c>
      <c r="E73" s="27">
        <v>0</v>
      </c>
      <c r="F73" s="27">
        <v>0</v>
      </c>
    </row>
    <row r="74" spans="1:6" ht="18.75" customHeight="1" x14ac:dyDescent="0.25">
      <c r="A74" s="19" t="s">
        <v>31</v>
      </c>
      <c r="B74" s="27">
        <v>98000</v>
      </c>
      <c r="C74" s="27">
        <v>0</v>
      </c>
      <c r="D74" s="27">
        <v>98000</v>
      </c>
      <c r="E74" s="27">
        <v>0</v>
      </c>
      <c r="F74" s="27">
        <v>0</v>
      </c>
    </row>
    <row r="75" spans="1:6" ht="18.75" customHeight="1" x14ac:dyDescent="0.25">
      <c r="A75" s="12" t="s">
        <v>32</v>
      </c>
      <c r="B75" s="27">
        <v>0</v>
      </c>
      <c r="C75" s="27">
        <v>0</v>
      </c>
      <c r="D75" s="27">
        <v>0</v>
      </c>
      <c r="E75" s="27">
        <v>0</v>
      </c>
      <c r="F75" s="27">
        <v>0</v>
      </c>
    </row>
    <row r="76" spans="1:6" ht="18.75" customHeight="1" x14ac:dyDescent="0.25">
      <c r="A76" s="12" t="s">
        <v>40</v>
      </c>
      <c r="B76" s="27">
        <v>0</v>
      </c>
      <c r="C76" s="27">
        <v>0</v>
      </c>
      <c r="D76" s="27">
        <v>0</v>
      </c>
      <c r="E76" s="27">
        <v>0</v>
      </c>
      <c r="F76" s="27">
        <v>0</v>
      </c>
    </row>
    <row r="77" spans="1:6" ht="18.75" customHeight="1" x14ac:dyDescent="0.25">
      <c r="A77" s="12" t="s">
        <v>39</v>
      </c>
      <c r="B77" s="27">
        <v>0</v>
      </c>
      <c r="C77" s="27">
        <v>0</v>
      </c>
      <c r="D77" s="27">
        <v>0</v>
      </c>
      <c r="E77" s="27">
        <v>0</v>
      </c>
      <c r="F77" s="27">
        <v>0</v>
      </c>
    </row>
    <row r="78" spans="1:6" ht="18.75" customHeight="1" x14ac:dyDescent="0.25">
      <c r="A78" s="12" t="s">
        <v>38</v>
      </c>
      <c r="B78" s="27">
        <v>0</v>
      </c>
      <c r="C78" s="27">
        <v>0</v>
      </c>
      <c r="D78" s="27">
        <v>0</v>
      </c>
      <c r="E78" s="27">
        <v>0</v>
      </c>
      <c r="F78" s="27">
        <v>0</v>
      </c>
    </row>
    <row r="79" spans="1:6" ht="18.75" customHeight="1" x14ac:dyDescent="0.25">
      <c r="A79" s="19" t="s">
        <v>33</v>
      </c>
      <c r="B79" s="27">
        <v>0</v>
      </c>
      <c r="C79" s="27">
        <v>0</v>
      </c>
      <c r="D79" s="27">
        <v>0</v>
      </c>
      <c r="E79" s="27">
        <v>0</v>
      </c>
      <c r="F79" s="27">
        <v>0</v>
      </c>
    </row>
    <row r="80" spans="1:6" ht="18.75" customHeight="1" x14ac:dyDescent="0.25">
      <c r="A80" s="12" t="s">
        <v>34</v>
      </c>
      <c r="B80" s="27">
        <v>0</v>
      </c>
      <c r="C80" s="27">
        <v>0</v>
      </c>
      <c r="D80" s="27">
        <v>0</v>
      </c>
      <c r="E80" s="27">
        <v>0</v>
      </c>
      <c r="F80" s="27">
        <v>0</v>
      </c>
    </row>
    <row r="81" spans="1:8" ht="26.25" customHeight="1" x14ac:dyDescent="0.25">
      <c r="A81" s="19" t="s">
        <v>35</v>
      </c>
      <c r="B81" s="27">
        <v>97.4</v>
      </c>
      <c r="C81" s="27">
        <v>0</v>
      </c>
      <c r="D81" s="27">
        <v>97.4</v>
      </c>
      <c r="E81" s="27">
        <v>0</v>
      </c>
      <c r="F81" s="27">
        <v>0</v>
      </c>
    </row>
    <row r="82" spans="1:8" ht="18.75" customHeight="1" x14ac:dyDescent="0.25">
      <c r="A82" s="12" t="s">
        <v>36</v>
      </c>
      <c r="B82" s="27">
        <v>0</v>
      </c>
      <c r="C82" s="27">
        <v>0</v>
      </c>
      <c r="D82" s="27">
        <v>0</v>
      </c>
      <c r="E82" s="27">
        <v>0</v>
      </c>
      <c r="F82" s="27">
        <v>0</v>
      </c>
    </row>
    <row r="83" spans="1:8" ht="24.75" customHeight="1" x14ac:dyDescent="0.25">
      <c r="A83" s="20" t="s">
        <v>37</v>
      </c>
      <c r="B83" s="21">
        <f>SUM(B67:B82)</f>
        <v>98097.4</v>
      </c>
      <c r="C83" s="21">
        <f>SUM(C67:C82)</f>
        <v>0</v>
      </c>
      <c r="D83" s="21">
        <f>SUM(D67:D82)</f>
        <v>98097.4</v>
      </c>
      <c r="E83" s="29">
        <f>C83+D83</f>
        <v>98097.4</v>
      </c>
      <c r="F83" s="21">
        <f>SUM(F67:F82)</f>
        <v>0</v>
      </c>
      <c r="H83" s="13"/>
    </row>
    <row r="84" spans="1:8" x14ac:dyDescent="0.25">
      <c r="A84" s="7" t="s">
        <v>41</v>
      </c>
      <c r="G84" s="13"/>
    </row>
    <row r="85" spans="1:8" x14ac:dyDescent="0.25">
      <c r="A85" s="8" t="s">
        <v>42</v>
      </c>
      <c r="B85" s="8"/>
      <c r="C85" s="8"/>
      <c r="D85" s="8"/>
      <c r="E85" s="8"/>
      <c r="F85" s="8"/>
    </row>
    <row r="86" spans="1:8" x14ac:dyDescent="0.25">
      <c r="A86" s="8" t="s">
        <v>43</v>
      </c>
      <c r="B86" s="8"/>
      <c r="C86" s="8"/>
      <c r="D86" s="8"/>
      <c r="E86" s="8"/>
      <c r="F86" s="8"/>
    </row>
    <row r="87" spans="1:8" x14ac:dyDescent="0.25">
      <c r="A87" s="8" t="s">
        <v>44</v>
      </c>
      <c r="B87" s="8"/>
      <c r="C87" s="8"/>
      <c r="D87" s="8"/>
      <c r="E87" s="8"/>
      <c r="F87" s="8"/>
    </row>
    <row r="88" spans="1:8" ht="23.25" customHeight="1" x14ac:dyDescent="0.25">
      <c r="A88" s="88" t="s">
        <v>45</v>
      </c>
      <c r="B88" s="88"/>
      <c r="C88" s="88"/>
      <c r="D88" s="88"/>
      <c r="E88" s="88"/>
      <c r="F88" s="88"/>
    </row>
    <row r="89" spans="1:8" ht="61.5" customHeight="1" x14ac:dyDescent="0.25">
      <c r="A89" s="98" t="s">
        <v>83</v>
      </c>
      <c r="B89" s="98"/>
      <c r="C89" s="98"/>
      <c r="D89" s="98"/>
      <c r="E89" s="98"/>
      <c r="F89" s="98"/>
    </row>
    <row r="90" spans="1:8" x14ac:dyDescent="0.25">
      <c r="A90" s="8" t="s">
        <v>46</v>
      </c>
      <c r="B90" s="8"/>
      <c r="C90" s="8"/>
      <c r="D90" s="8"/>
      <c r="E90" s="8"/>
      <c r="F90" s="8"/>
    </row>
    <row r="91" spans="1:8" x14ac:dyDescent="0.25">
      <c r="A91" s="8"/>
      <c r="B91" s="8"/>
      <c r="C91" s="8"/>
      <c r="D91" s="8"/>
      <c r="E91" s="8"/>
      <c r="F91" s="8"/>
    </row>
    <row r="92" spans="1:8" x14ac:dyDescent="0.25">
      <c r="A92" s="8"/>
      <c r="B92" s="8"/>
      <c r="C92" s="8"/>
      <c r="D92" s="8"/>
      <c r="E92" s="8"/>
      <c r="F92" s="8"/>
    </row>
    <row r="93" spans="1:8" x14ac:dyDescent="0.25">
      <c r="A93" s="73" t="s">
        <v>79</v>
      </c>
      <c r="B93" s="73"/>
      <c r="C93" s="73"/>
      <c r="D93" s="73"/>
      <c r="E93" s="73"/>
      <c r="F93" s="73"/>
    </row>
    <row r="94" spans="1:8" ht="10.5" customHeight="1" x14ac:dyDescent="0.25">
      <c r="A94" s="38"/>
      <c r="B94" s="38"/>
      <c r="C94" s="38"/>
      <c r="D94" s="38"/>
      <c r="E94" s="38"/>
      <c r="F94" s="38"/>
    </row>
    <row r="95" spans="1:8" x14ac:dyDescent="0.25">
      <c r="A95" s="73" t="s">
        <v>80</v>
      </c>
      <c r="B95" s="73"/>
      <c r="C95" s="73"/>
      <c r="D95" s="73"/>
      <c r="E95" s="73"/>
      <c r="F95" s="73"/>
    </row>
    <row r="96" spans="1:8" x14ac:dyDescent="0.25">
      <c r="A96" s="73" t="s">
        <v>0</v>
      </c>
      <c r="B96" s="73"/>
      <c r="C96" s="73"/>
      <c r="D96" s="73"/>
      <c r="E96" s="73"/>
      <c r="F96" s="73"/>
    </row>
    <row r="97" spans="1:11" ht="10.5" customHeight="1" x14ac:dyDescent="0.25">
      <c r="A97" s="38"/>
      <c r="B97" s="38"/>
      <c r="C97" s="38"/>
      <c r="D97" s="38"/>
      <c r="E97" s="38"/>
      <c r="F97" s="38"/>
    </row>
    <row r="98" spans="1:11" x14ac:dyDescent="0.25">
      <c r="A98" s="73" t="s">
        <v>54</v>
      </c>
      <c r="B98" s="73"/>
      <c r="C98" s="73"/>
      <c r="D98" s="73"/>
      <c r="E98" s="73"/>
      <c r="F98" s="73"/>
    </row>
    <row r="101" spans="1:11" ht="24.75" customHeight="1" x14ac:dyDescent="0.25">
      <c r="A101" s="90" t="s">
        <v>48</v>
      </c>
      <c r="B101" s="91"/>
      <c r="C101" s="91"/>
      <c r="D101" s="91"/>
      <c r="E101" s="91"/>
      <c r="F101" s="92"/>
      <c r="G101" s="31"/>
    </row>
    <row r="102" spans="1:11" ht="24.75" customHeight="1" x14ac:dyDescent="0.25">
      <c r="A102" s="93" t="s">
        <v>49</v>
      </c>
      <c r="B102" s="94"/>
      <c r="C102" s="94"/>
      <c r="D102" s="94"/>
      <c r="E102" s="95"/>
      <c r="F102" s="17">
        <f>'anexo  '!F34</f>
        <v>135695.05000000002</v>
      </c>
      <c r="G102" s="14"/>
      <c r="H102" s="36"/>
    </row>
    <row r="103" spans="1:11" ht="24.75" customHeight="1" x14ac:dyDescent="0.25">
      <c r="A103" s="93" t="s">
        <v>50</v>
      </c>
      <c r="B103" s="94"/>
      <c r="C103" s="94"/>
      <c r="D103" s="94"/>
      <c r="E103" s="95"/>
      <c r="F103" s="16">
        <f>'anexo  '!C83+'anexo  '!D83</f>
        <v>98097.4</v>
      </c>
      <c r="G103" s="14"/>
      <c r="H103" s="36"/>
    </row>
    <row r="104" spans="1:11" ht="24.75" customHeight="1" x14ac:dyDescent="0.25">
      <c r="A104" s="93" t="s">
        <v>51</v>
      </c>
      <c r="B104" s="94"/>
      <c r="C104" s="94"/>
      <c r="D104" s="94"/>
      <c r="E104" s="95"/>
      <c r="F104" s="16">
        <f>'anexo  '!F31-(F103-'anexo  '!F33)</f>
        <v>37597.650000000023</v>
      </c>
      <c r="G104" s="32"/>
      <c r="H104" s="36"/>
    </row>
    <row r="105" spans="1:11" ht="24.75" customHeight="1" x14ac:dyDescent="0.25">
      <c r="A105" s="93" t="s">
        <v>52</v>
      </c>
      <c r="B105" s="94"/>
      <c r="C105" s="94"/>
      <c r="D105" s="94"/>
      <c r="E105" s="95"/>
      <c r="F105" s="42">
        <v>0</v>
      </c>
      <c r="G105" s="14"/>
    </row>
    <row r="106" spans="1:11" ht="24.75" customHeight="1" x14ac:dyDescent="0.25">
      <c r="A106" s="93" t="s">
        <v>76</v>
      </c>
      <c r="B106" s="94"/>
      <c r="C106" s="94"/>
      <c r="D106" s="94"/>
      <c r="E106" s="95"/>
      <c r="F106" s="16">
        <f>F104-F105</f>
        <v>37597.650000000023</v>
      </c>
      <c r="G106" s="31"/>
      <c r="H106" s="34"/>
      <c r="K106" s="14"/>
    </row>
    <row r="107" spans="1:11" ht="20.25" customHeight="1" x14ac:dyDescent="0.25">
      <c r="G107" s="31"/>
      <c r="H107" s="34"/>
    </row>
    <row r="108" spans="1:11" x14ac:dyDescent="0.25">
      <c r="A108" s="89" t="s">
        <v>84</v>
      </c>
      <c r="B108" s="89"/>
      <c r="C108" s="89"/>
      <c r="D108" s="89"/>
      <c r="E108" s="89"/>
      <c r="F108" s="89"/>
      <c r="G108" s="14"/>
      <c r="H108" s="34"/>
    </row>
    <row r="109" spans="1:11" ht="15" customHeight="1" x14ac:dyDescent="0.25">
      <c r="A109" s="89"/>
      <c r="B109" s="89"/>
      <c r="C109" s="89"/>
      <c r="D109" s="89"/>
      <c r="E109" s="89"/>
      <c r="F109" s="89"/>
    </row>
    <row r="110" spans="1:11" x14ac:dyDescent="0.25">
      <c r="A110" s="89"/>
      <c r="B110" s="89"/>
      <c r="C110" s="89"/>
      <c r="D110" s="89"/>
      <c r="E110" s="89"/>
      <c r="F110" s="89"/>
      <c r="G110" s="14"/>
      <c r="H110" s="34"/>
    </row>
    <row r="111" spans="1:11" x14ac:dyDescent="0.25">
      <c r="G111" s="14"/>
      <c r="H111" s="34"/>
    </row>
    <row r="112" spans="1:11" x14ac:dyDescent="0.25">
      <c r="A112" t="s">
        <v>101</v>
      </c>
      <c r="G112" s="14"/>
    </row>
    <row r="113" spans="1:9" x14ac:dyDescent="0.25">
      <c r="F113" s="24"/>
    </row>
    <row r="114" spans="1:9" x14ac:dyDescent="0.25">
      <c r="F114" s="24"/>
      <c r="G114" s="14"/>
    </row>
    <row r="115" spans="1:9" x14ac:dyDescent="0.25">
      <c r="A115" s="41"/>
      <c r="F115" s="14"/>
    </row>
    <row r="116" spans="1:9" x14ac:dyDescent="0.25">
      <c r="A116" s="10" t="s">
        <v>91</v>
      </c>
      <c r="F116" s="43"/>
    </row>
    <row r="117" spans="1:9" x14ac:dyDescent="0.25">
      <c r="A117" s="10" t="s">
        <v>53</v>
      </c>
      <c r="F117" s="43"/>
      <c r="G117" s="31"/>
      <c r="H117" s="31"/>
    </row>
    <row r="118" spans="1:9" x14ac:dyDescent="0.25">
      <c r="F118" s="24"/>
      <c r="G118" s="14"/>
      <c r="H118" s="31"/>
    </row>
    <row r="119" spans="1:9" x14ac:dyDescent="0.25">
      <c r="F119" s="43"/>
      <c r="G119" s="14"/>
      <c r="H119" s="14"/>
    </row>
    <row r="120" spans="1:9" x14ac:dyDescent="0.25">
      <c r="F120" s="24"/>
      <c r="G120" s="31"/>
    </row>
    <row r="121" spans="1:9" x14ac:dyDescent="0.25">
      <c r="F121" s="43"/>
      <c r="G121" s="31"/>
    </row>
    <row r="122" spans="1:9" x14ac:dyDescent="0.25">
      <c r="G122" s="31"/>
    </row>
    <row r="123" spans="1:9" x14ac:dyDescent="0.25">
      <c r="F123" s="24"/>
      <c r="G123" s="14"/>
      <c r="H123" s="14"/>
    </row>
    <row r="124" spans="1:9" x14ac:dyDescent="0.25">
      <c r="F124" s="47"/>
    </row>
    <row r="125" spans="1:9" x14ac:dyDescent="0.25">
      <c r="F125" s="14"/>
      <c r="H125" s="32"/>
      <c r="I125" s="35"/>
    </row>
    <row r="126" spans="1:9" x14ac:dyDescent="0.25">
      <c r="H126" s="32"/>
    </row>
    <row r="127" spans="1:9" x14ac:dyDescent="0.25">
      <c r="F127" s="14"/>
      <c r="H127" s="32"/>
    </row>
    <row r="128" spans="1:9" x14ac:dyDescent="0.25">
      <c r="F128" s="43"/>
      <c r="H128" s="32"/>
    </row>
    <row r="129" spans="6:8" x14ac:dyDescent="0.25">
      <c r="F129" s="43"/>
      <c r="H129" s="14"/>
    </row>
    <row r="130" spans="6:8" x14ac:dyDescent="0.25">
      <c r="F130" s="43"/>
      <c r="G130" s="31"/>
    </row>
    <row r="131" spans="6:8" x14ac:dyDescent="0.25">
      <c r="F131" s="43"/>
      <c r="G131" s="31"/>
    </row>
    <row r="132" spans="6:8" x14ac:dyDescent="0.25">
      <c r="G132" s="31"/>
    </row>
    <row r="133" spans="6:8" x14ac:dyDescent="0.25">
      <c r="G133" s="31"/>
    </row>
    <row r="134" spans="6:8" x14ac:dyDescent="0.25">
      <c r="G134" s="31"/>
    </row>
    <row r="135" spans="6:8" x14ac:dyDescent="0.25">
      <c r="G135" s="31"/>
    </row>
    <row r="136" spans="6:8" x14ac:dyDescent="0.25">
      <c r="G136" s="31"/>
    </row>
    <row r="137" spans="6:8" x14ac:dyDescent="0.25">
      <c r="G137" s="31"/>
    </row>
    <row r="138" spans="6:8" x14ac:dyDescent="0.25">
      <c r="G138" s="31"/>
    </row>
    <row r="139" spans="6:8" x14ac:dyDescent="0.25">
      <c r="G139" s="14"/>
    </row>
    <row r="140" spans="6:8" x14ac:dyDescent="0.25">
      <c r="G140" s="54"/>
    </row>
    <row r="141" spans="6:8" x14ac:dyDescent="0.25">
      <c r="G141" s="14"/>
      <c r="H141" s="14"/>
    </row>
    <row r="142" spans="6:8" x14ac:dyDescent="0.25">
      <c r="H142" s="14"/>
    </row>
    <row r="143" spans="6:8" x14ac:dyDescent="0.25">
      <c r="G143" s="14"/>
    </row>
    <row r="144" spans="6:8" x14ac:dyDescent="0.25">
      <c r="G144" s="31"/>
    </row>
    <row r="145" spans="7:7" x14ac:dyDescent="0.25">
      <c r="G145" s="31"/>
    </row>
    <row r="146" spans="7:7" x14ac:dyDescent="0.25">
      <c r="G146" s="31"/>
    </row>
    <row r="148" spans="7:7" x14ac:dyDescent="0.25">
      <c r="G148" s="31"/>
    </row>
    <row r="149" spans="7:7" x14ac:dyDescent="0.25">
      <c r="G149" s="31"/>
    </row>
    <row r="150" spans="7:7" x14ac:dyDescent="0.25">
      <c r="G150" s="31"/>
    </row>
    <row r="152" spans="7:7" x14ac:dyDescent="0.25">
      <c r="G152" s="14"/>
    </row>
    <row r="153" spans="7:7" x14ac:dyDescent="0.25">
      <c r="G153" s="14"/>
    </row>
    <row r="154" spans="7:7" x14ac:dyDescent="0.25">
      <c r="G154" s="14"/>
    </row>
    <row r="205" spans="7:7" x14ac:dyDescent="0.25">
      <c r="G205" s="43"/>
    </row>
    <row r="206" spans="7:7" x14ac:dyDescent="0.25">
      <c r="G206" s="43"/>
    </row>
    <row r="207" spans="7:7" x14ac:dyDescent="0.25">
      <c r="G207" s="14"/>
    </row>
    <row r="209" spans="7:9" x14ac:dyDescent="0.25">
      <c r="G209" s="43"/>
    </row>
    <row r="214" spans="7:9" x14ac:dyDescent="0.25">
      <c r="H214" s="24"/>
      <c r="I214" s="24"/>
    </row>
    <row r="215" spans="7:9" x14ac:dyDescent="0.25">
      <c r="H215" s="24"/>
      <c r="I215" s="24"/>
    </row>
    <row r="216" spans="7:9" x14ac:dyDescent="0.25">
      <c r="H216" s="24"/>
      <c r="I216" s="24"/>
    </row>
    <row r="217" spans="7:9" x14ac:dyDescent="0.25">
      <c r="H217" s="24"/>
      <c r="I217" s="24"/>
    </row>
    <row r="218" spans="7:9" x14ac:dyDescent="0.25">
      <c r="H218" s="24"/>
      <c r="I218" s="24"/>
    </row>
    <row r="219" spans="7:9" x14ac:dyDescent="0.25">
      <c r="H219" s="43"/>
    </row>
    <row r="233" spans="7:8" x14ac:dyDescent="0.25">
      <c r="G233" s="31"/>
      <c r="H233" s="43"/>
    </row>
    <row r="239" spans="7:8" x14ac:dyDescent="0.25">
      <c r="G239" s="31"/>
    </row>
    <row r="241" spans="7:7" x14ac:dyDescent="0.25">
      <c r="G241" s="31"/>
    </row>
    <row r="242" spans="7:7" x14ac:dyDescent="0.25">
      <c r="G242" s="31"/>
    </row>
    <row r="243" spans="7:7" x14ac:dyDescent="0.25">
      <c r="G243" s="31"/>
    </row>
    <row r="244" spans="7:7" x14ac:dyDescent="0.25">
      <c r="G244" s="31"/>
    </row>
    <row r="245" spans="7:7" x14ac:dyDescent="0.25">
      <c r="G245" s="31"/>
    </row>
    <row r="246" spans="7:7" x14ac:dyDescent="0.25">
      <c r="G246" s="31"/>
    </row>
    <row r="247" spans="7:7" x14ac:dyDescent="0.25">
      <c r="G247" s="31"/>
    </row>
    <row r="248" spans="7:7" x14ac:dyDescent="0.25">
      <c r="G248" s="31"/>
    </row>
    <row r="249" spans="7:7" x14ac:dyDescent="0.25">
      <c r="G249" s="31"/>
    </row>
    <row r="250" spans="7:7" x14ac:dyDescent="0.25">
      <c r="G250" s="31"/>
    </row>
    <row r="251" spans="7:7" x14ac:dyDescent="0.25">
      <c r="G251" s="31"/>
    </row>
    <row r="252" spans="7:7" x14ac:dyDescent="0.25">
      <c r="G252" s="31"/>
    </row>
    <row r="253" spans="7:7" x14ac:dyDescent="0.25">
      <c r="G253" s="31"/>
    </row>
    <row r="254" spans="7:7" x14ac:dyDescent="0.25">
      <c r="G254" s="31"/>
    </row>
    <row r="255" spans="7:7" x14ac:dyDescent="0.25">
      <c r="G255" s="31"/>
    </row>
    <row r="256" spans="7:7" x14ac:dyDescent="0.25">
      <c r="G256" s="31"/>
    </row>
    <row r="257" spans="7:8" x14ac:dyDescent="0.25">
      <c r="G257" s="31"/>
    </row>
    <row r="258" spans="7:8" x14ac:dyDescent="0.25">
      <c r="G258" s="31"/>
    </row>
    <row r="259" spans="7:8" x14ac:dyDescent="0.25">
      <c r="G259" s="31"/>
    </row>
    <row r="260" spans="7:8" x14ac:dyDescent="0.25">
      <c r="G260" s="31"/>
    </row>
    <row r="261" spans="7:8" x14ac:dyDescent="0.25">
      <c r="G261" s="31"/>
    </row>
    <row r="262" spans="7:8" x14ac:dyDescent="0.25">
      <c r="G262" s="31"/>
    </row>
    <row r="263" spans="7:8" x14ac:dyDescent="0.25">
      <c r="G263" s="31"/>
    </row>
    <row r="264" spans="7:8" x14ac:dyDescent="0.25">
      <c r="G264" s="31"/>
    </row>
    <row r="265" spans="7:8" x14ac:dyDescent="0.25">
      <c r="G265" s="31"/>
    </row>
    <row r="266" spans="7:8" x14ac:dyDescent="0.25">
      <c r="G266" s="14"/>
    </row>
    <row r="268" spans="7:8" x14ac:dyDescent="0.25">
      <c r="G268" s="43"/>
    </row>
    <row r="270" spans="7:8" x14ac:dyDescent="0.25">
      <c r="G270" s="43"/>
    </row>
    <row r="271" spans="7:8" x14ac:dyDescent="0.25">
      <c r="G271" s="33"/>
      <c r="H271" s="33"/>
    </row>
  </sheetData>
  <mergeCells count="47">
    <mergeCell ref="A98:F98"/>
    <mergeCell ref="A57:F57"/>
    <mergeCell ref="A58:F58"/>
    <mergeCell ref="A60:F60"/>
    <mergeCell ref="A62:F62"/>
    <mergeCell ref="A64:F64"/>
    <mergeCell ref="A89:F89"/>
    <mergeCell ref="A93:F93"/>
    <mergeCell ref="A95:F95"/>
    <mergeCell ref="A108:F110"/>
    <mergeCell ref="A101:F101"/>
    <mergeCell ref="A102:E102"/>
    <mergeCell ref="A103:E103"/>
    <mergeCell ref="A104:E104"/>
    <mergeCell ref="A105:E105"/>
    <mergeCell ref="A106:E106"/>
    <mergeCell ref="A55:F55"/>
    <mergeCell ref="D26:E26"/>
    <mergeCell ref="A27:E27"/>
    <mergeCell ref="A96:F96"/>
    <mergeCell ref="A33:E33"/>
    <mergeCell ref="A34:E34"/>
    <mergeCell ref="A28:E28"/>
    <mergeCell ref="A29:E29"/>
    <mergeCell ref="A30:E30"/>
    <mergeCell ref="A31:E31"/>
    <mergeCell ref="A32:E32"/>
    <mergeCell ref="A65:F65"/>
    <mergeCell ref="A88:F88"/>
    <mergeCell ref="C22:D22"/>
    <mergeCell ref="E22:F22"/>
    <mergeCell ref="C23:D23"/>
    <mergeCell ref="E23:F23"/>
    <mergeCell ref="D25:E25"/>
    <mergeCell ref="A24:F24"/>
    <mergeCell ref="C19:D19"/>
    <mergeCell ref="E19:F19"/>
    <mergeCell ref="C20:D20"/>
    <mergeCell ref="E20:F20"/>
    <mergeCell ref="C21:D21"/>
    <mergeCell ref="E21:F21"/>
    <mergeCell ref="B15:F15"/>
    <mergeCell ref="A1:F1"/>
    <mergeCell ref="A3:F3"/>
    <mergeCell ref="A4:F4"/>
    <mergeCell ref="A6:F6"/>
    <mergeCell ref="B8:F8"/>
  </mergeCells>
  <pageMargins left="0.511811024" right="0.511811024" top="0.78740157499999996" bottom="0.78740157499999996" header="0.31496062000000002" footer="0.31496062000000002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E281C-1309-4507-B672-5017D195AA50}">
  <dimension ref="A1:J45"/>
  <sheetViews>
    <sheetView zoomScale="90" zoomScaleNormal="90" zoomScaleSheetLayoutView="100" workbookViewId="0">
      <selection activeCell="H1" sqref="H1:H1048576"/>
    </sheetView>
  </sheetViews>
  <sheetFormatPr defaultRowHeight="15" x14ac:dyDescent="0.25"/>
  <cols>
    <col min="1" max="1" width="32.140625" customWidth="1"/>
    <col min="2" max="2" width="12.28515625" customWidth="1"/>
    <col min="3" max="3" width="50.42578125" customWidth="1"/>
    <col min="4" max="4" width="20.7109375" customWidth="1"/>
    <col min="5" max="5" width="19.140625" style="52" customWidth="1"/>
    <col min="6" max="6" width="13.85546875" customWidth="1"/>
    <col min="7" max="7" width="19" customWidth="1"/>
    <col min="8" max="8" width="21" customWidth="1"/>
    <col min="9" max="9" width="15" customWidth="1"/>
    <col min="10" max="10" width="17.42578125" customWidth="1"/>
    <col min="11" max="12" width="12.5703125" customWidth="1"/>
    <col min="13" max="13" width="13.85546875" customWidth="1"/>
    <col min="14" max="14" width="14" customWidth="1"/>
    <col min="15" max="15" width="11.85546875" customWidth="1"/>
    <col min="255" max="255" width="25.85546875" customWidth="1"/>
    <col min="256" max="256" width="11.85546875" customWidth="1"/>
    <col min="257" max="257" width="32.42578125" customWidth="1"/>
    <col min="258" max="258" width="13.5703125" customWidth="1"/>
    <col min="259" max="259" width="12.7109375" customWidth="1"/>
    <col min="260" max="260" width="7.28515625" customWidth="1"/>
    <col min="261" max="261" width="23.5703125" customWidth="1"/>
    <col min="262" max="262" width="26" customWidth="1"/>
    <col min="511" max="511" width="25.85546875" customWidth="1"/>
    <col min="512" max="512" width="11.85546875" customWidth="1"/>
    <col min="513" max="513" width="32.42578125" customWidth="1"/>
    <col min="514" max="514" width="13.5703125" customWidth="1"/>
    <col min="515" max="515" width="12.7109375" customWidth="1"/>
    <col min="516" max="516" width="7.28515625" customWidth="1"/>
    <col min="517" max="517" width="23.5703125" customWidth="1"/>
    <col min="518" max="518" width="26" customWidth="1"/>
    <col min="767" max="767" width="25.85546875" customWidth="1"/>
    <col min="768" max="768" width="11.85546875" customWidth="1"/>
    <col min="769" max="769" width="32.42578125" customWidth="1"/>
    <col min="770" max="770" width="13.5703125" customWidth="1"/>
    <col min="771" max="771" width="12.7109375" customWidth="1"/>
    <col min="772" max="772" width="7.28515625" customWidth="1"/>
    <col min="773" max="773" width="23.5703125" customWidth="1"/>
    <col min="774" max="774" width="26" customWidth="1"/>
    <col min="1023" max="1023" width="25.85546875" customWidth="1"/>
    <col min="1024" max="1024" width="11.85546875" customWidth="1"/>
    <col min="1025" max="1025" width="32.42578125" customWidth="1"/>
    <col min="1026" max="1026" width="13.5703125" customWidth="1"/>
    <col min="1027" max="1027" width="12.7109375" customWidth="1"/>
    <col min="1028" max="1028" width="7.28515625" customWidth="1"/>
    <col min="1029" max="1029" width="23.5703125" customWidth="1"/>
    <col min="1030" max="1030" width="26" customWidth="1"/>
    <col min="1279" max="1279" width="25.85546875" customWidth="1"/>
    <col min="1280" max="1280" width="11.85546875" customWidth="1"/>
    <col min="1281" max="1281" width="32.42578125" customWidth="1"/>
    <col min="1282" max="1282" width="13.5703125" customWidth="1"/>
    <col min="1283" max="1283" width="12.7109375" customWidth="1"/>
    <col min="1284" max="1284" width="7.28515625" customWidth="1"/>
    <col min="1285" max="1285" width="23.5703125" customWidth="1"/>
    <col min="1286" max="1286" width="26" customWidth="1"/>
    <col min="1535" max="1535" width="25.85546875" customWidth="1"/>
    <col min="1536" max="1536" width="11.85546875" customWidth="1"/>
    <col min="1537" max="1537" width="32.42578125" customWidth="1"/>
    <col min="1538" max="1538" width="13.5703125" customWidth="1"/>
    <col min="1539" max="1539" width="12.7109375" customWidth="1"/>
    <col min="1540" max="1540" width="7.28515625" customWidth="1"/>
    <col min="1541" max="1541" width="23.5703125" customWidth="1"/>
    <col min="1542" max="1542" width="26" customWidth="1"/>
    <col min="1791" max="1791" width="25.85546875" customWidth="1"/>
    <col min="1792" max="1792" width="11.85546875" customWidth="1"/>
    <col min="1793" max="1793" width="32.42578125" customWidth="1"/>
    <col min="1794" max="1794" width="13.5703125" customWidth="1"/>
    <col min="1795" max="1795" width="12.7109375" customWidth="1"/>
    <col min="1796" max="1796" width="7.28515625" customWidth="1"/>
    <col min="1797" max="1797" width="23.5703125" customWidth="1"/>
    <col min="1798" max="1798" width="26" customWidth="1"/>
    <col min="2047" max="2047" width="25.85546875" customWidth="1"/>
    <col min="2048" max="2048" width="11.85546875" customWidth="1"/>
    <col min="2049" max="2049" width="32.42578125" customWidth="1"/>
    <col min="2050" max="2050" width="13.5703125" customWidth="1"/>
    <col min="2051" max="2051" width="12.7109375" customWidth="1"/>
    <col min="2052" max="2052" width="7.28515625" customWidth="1"/>
    <col min="2053" max="2053" width="23.5703125" customWidth="1"/>
    <col min="2054" max="2054" width="26" customWidth="1"/>
    <col min="2303" max="2303" width="25.85546875" customWidth="1"/>
    <col min="2304" max="2304" width="11.85546875" customWidth="1"/>
    <col min="2305" max="2305" width="32.42578125" customWidth="1"/>
    <col min="2306" max="2306" width="13.5703125" customWidth="1"/>
    <col min="2307" max="2307" width="12.7109375" customWidth="1"/>
    <col min="2308" max="2308" width="7.28515625" customWidth="1"/>
    <col min="2309" max="2309" width="23.5703125" customWidth="1"/>
    <col min="2310" max="2310" width="26" customWidth="1"/>
    <col min="2559" max="2559" width="25.85546875" customWidth="1"/>
    <col min="2560" max="2560" width="11.85546875" customWidth="1"/>
    <col min="2561" max="2561" width="32.42578125" customWidth="1"/>
    <col min="2562" max="2562" width="13.5703125" customWidth="1"/>
    <col min="2563" max="2563" width="12.7109375" customWidth="1"/>
    <col min="2564" max="2564" width="7.28515625" customWidth="1"/>
    <col min="2565" max="2565" width="23.5703125" customWidth="1"/>
    <col min="2566" max="2566" width="26" customWidth="1"/>
    <col min="2815" max="2815" width="25.85546875" customWidth="1"/>
    <col min="2816" max="2816" width="11.85546875" customWidth="1"/>
    <col min="2817" max="2817" width="32.42578125" customWidth="1"/>
    <col min="2818" max="2818" width="13.5703125" customWidth="1"/>
    <col min="2819" max="2819" width="12.7109375" customWidth="1"/>
    <col min="2820" max="2820" width="7.28515625" customWidth="1"/>
    <col min="2821" max="2821" width="23.5703125" customWidth="1"/>
    <col min="2822" max="2822" width="26" customWidth="1"/>
    <col min="3071" max="3071" width="25.85546875" customWidth="1"/>
    <col min="3072" max="3072" width="11.85546875" customWidth="1"/>
    <col min="3073" max="3073" width="32.42578125" customWidth="1"/>
    <col min="3074" max="3074" width="13.5703125" customWidth="1"/>
    <col min="3075" max="3075" width="12.7109375" customWidth="1"/>
    <col min="3076" max="3076" width="7.28515625" customWidth="1"/>
    <col min="3077" max="3077" width="23.5703125" customWidth="1"/>
    <col min="3078" max="3078" width="26" customWidth="1"/>
    <col min="3327" max="3327" width="25.85546875" customWidth="1"/>
    <col min="3328" max="3328" width="11.85546875" customWidth="1"/>
    <col min="3329" max="3329" width="32.42578125" customWidth="1"/>
    <col min="3330" max="3330" width="13.5703125" customWidth="1"/>
    <col min="3331" max="3331" width="12.7109375" customWidth="1"/>
    <col min="3332" max="3332" width="7.28515625" customWidth="1"/>
    <col min="3333" max="3333" width="23.5703125" customWidth="1"/>
    <col min="3334" max="3334" width="26" customWidth="1"/>
    <col min="3583" max="3583" width="25.85546875" customWidth="1"/>
    <col min="3584" max="3584" width="11.85546875" customWidth="1"/>
    <col min="3585" max="3585" width="32.42578125" customWidth="1"/>
    <col min="3586" max="3586" width="13.5703125" customWidth="1"/>
    <col min="3587" max="3587" width="12.7109375" customWidth="1"/>
    <col min="3588" max="3588" width="7.28515625" customWidth="1"/>
    <col min="3589" max="3589" width="23.5703125" customWidth="1"/>
    <col min="3590" max="3590" width="26" customWidth="1"/>
    <col min="3839" max="3839" width="25.85546875" customWidth="1"/>
    <col min="3840" max="3840" width="11.85546875" customWidth="1"/>
    <col min="3841" max="3841" width="32.42578125" customWidth="1"/>
    <col min="3842" max="3842" width="13.5703125" customWidth="1"/>
    <col min="3843" max="3843" width="12.7109375" customWidth="1"/>
    <col min="3844" max="3844" width="7.28515625" customWidth="1"/>
    <col min="3845" max="3845" width="23.5703125" customWidth="1"/>
    <col min="3846" max="3846" width="26" customWidth="1"/>
    <col min="4095" max="4095" width="25.85546875" customWidth="1"/>
    <col min="4096" max="4096" width="11.85546875" customWidth="1"/>
    <col min="4097" max="4097" width="32.42578125" customWidth="1"/>
    <col min="4098" max="4098" width="13.5703125" customWidth="1"/>
    <col min="4099" max="4099" width="12.7109375" customWidth="1"/>
    <col min="4100" max="4100" width="7.28515625" customWidth="1"/>
    <col min="4101" max="4101" width="23.5703125" customWidth="1"/>
    <col min="4102" max="4102" width="26" customWidth="1"/>
    <col min="4351" max="4351" width="25.85546875" customWidth="1"/>
    <col min="4352" max="4352" width="11.85546875" customWidth="1"/>
    <col min="4353" max="4353" width="32.42578125" customWidth="1"/>
    <col min="4354" max="4354" width="13.5703125" customWidth="1"/>
    <col min="4355" max="4355" width="12.7109375" customWidth="1"/>
    <col min="4356" max="4356" width="7.28515625" customWidth="1"/>
    <col min="4357" max="4357" width="23.5703125" customWidth="1"/>
    <col min="4358" max="4358" width="26" customWidth="1"/>
    <col min="4607" max="4607" width="25.85546875" customWidth="1"/>
    <col min="4608" max="4608" width="11.85546875" customWidth="1"/>
    <col min="4609" max="4609" width="32.42578125" customWidth="1"/>
    <col min="4610" max="4610" width="13.5703125" customWidth="1"/>
    <col min="4611" max="4611" width="12.7109375" customWidth="1"/>
    <col min="4612" max="4612" width="7.28515625" customWidth="1"/>
    <col min="4613" max="4613" width="23.5703125" customWidth="1"/>
    <col min="4614" max="4614" width="26" customWidth="1"/>
    <col min="4863" max="4863" width="25.85546875" customWidth="1"/>
    <col min="4864" max="4864" width="11.85546875" customWidth="1"/>
    <col min="4865" max="4865" width="32.42578125" customWidth="1"/>
    <col min="4866" max="4866" width="13.5703125" customWidth="1"/>
    <col min="4867" max="4867" width="12.7109375" customWidth="1"/>
    <col min="4868" max="4868" width="7.28515625" customWidth="1"/>
    <col min="4869" max="4869" width="23.5703125" customWidth="1"/>
    <col min="4870" max="4870" width="26" customWidth="1"/>
    <col min="5119" max="5119" width="25.85546875" customWidth="1"/>
    <col min="5120" max="5120" width="11.85546875" customWidth="1"/>
    <col min="5121" max="5121" width="32.42578125" customWidth="1"/>
    <col min="5122" max="5122" width="13.5703125" customWidth="1"/>
    <col min="5123" max="5123" width="12.7109375" customWidth="1"/>
    <col min="5124" max="5124" width="7.28515625" customWidth="1"/>
    <col min="5125" max="5125" width="23.5703125" customWidth="1"/>
    <col min="5126" max="5126" width="26" customWidth="1"/>
    <col min="5375" max="5375" width="25.85546875" customWidth="1"/>
    <col min="5376" max="5376" width="11.85546875" customWidth="1"/>
    <col min="5377" max="5377" width="32.42578125" customWidth="1"/>
    <col min="5378" max="5378" width="13.5703125" customWidth="1"/>
    <col min="5379" max="5379" width="12.7109375" customWidth="1"/>
    <col min="5380" max="5380" width="7.28515625" customWidth="1"/>
    <col min="5381" max="5381" width="23.5703125" customWidth="1"/>
    <col min="5382" max="5382" width="26" customWidth="1"/>
    <col min="5631" max="5631" width="25.85546875" customWidth="1"/>
    <col min="5632" max="5632" width="11.85546875" customWidth="1"/>
    <col min="5633" max="5633" width="32.42578125" customWidth="1"/>
    <col min="5634" max="5634" width="13.5703125" customWidth="1"/>
    <col min="5635" max="5635" width="12.7109375" customWidth="1"/>
    <col min="5636" max="5636" width="7.28515625" customWidth="1"/>
    <col min="5637" max="5637" width="23.5703125" customWidth="1"/>
    <col min="5638" max="5638" width="26" customWidth="1"/>
    <col min="5887" max="5887" width="25.85546875" customWidth="1"/>
    <col min="5888" max="5888" width="11.85546875" customWidth="1"/>
    <col min="5889" max="5889" width="32.42578125" customWidth="1"/>
    <col min="5890" max="5890" width="13.5703125" customWidth="1"/>
    <col min="5891" max="5891" width="12.7109375" customWidth="1"/>
    <col min="5892" max="5892" width="7.28515625" customWidth="1"/>
    <col min="5893" max="5893" width="23.5703125" customWidth="1"/>
    <col min="5894" max="5894" width="26" customWidth="1"/>
    <col min="6143" max="6143" width="25.85546875" customWidth="1"/>
    <col min="6144" max="6144" width="11.85546875" customWidth="1"/>
    <col min="6145" max="6145" width="32.42578125" customWidth="1"/>
    <col min="6146" max="6146" width="13.5703125" customWidth="1"/>
    <col min="6147" max="6147" width="12.7109375" customWidth="1"/>
    <col min="6148" max="6148" width="7.28515625" customWidth="1"/>
    <col min="6149" max="6149" width="23.5703125" customWidth="1"/>
    <col min="6150" max="6150" width="26" customWidth="1"/>
    <col min="6399" max="6399" width="25.85546875" customWidth="1"/>
    <col min="6400" max="6400" width="11.85546875" customWidth="1"/>
    <col min="6401" max="6401" width="32.42578125" customWidth="1"/>
    <col min="6402" max="6402" width="13.5703125" customWidth="1"/>
    <col min="6403" max="6403" width="12.7109375" customWidth="1"/>
    <col min="6404" max="6404" width="7.28515625" customWidth="1"/>
    <col min="6405" max="6405" width="23.5703125" customWidth="1"/>
    <col min="6406" max="6406" width="26" customWidth="1"/>
    <col min="6655" max="6655" width="25.85546875" customWidth="1"/>
    <col min="6656" max="6656" width="11.85546875" customWidth="1"/>
    <col min="6657" max="6657" width="32.42578125" customWidth="1"/>
    <col min="6658" max="6658" width="13.5703125" customWidth="1"/>
    <col min="6659" max="6659" width="12.7109375" customWidth="1"/>
    <col min="6660" max="6660" width="7.28515625" customWidth="1"/>
    <col min="6661" max="6661" width="23.5703125" customWidth="1"/>
    <col min="6662" max="6662" width="26" customWidth="1"/>
    <col min="6911" max="6911" width="25.85546875" customWidth="1"/>
    <col min="6912" max="6912" width="11.85546875" customWidth="1"/>
    <col min="6913" max="6913" width="32.42578125" customWidth="1"/>
    <col min="6914" max="6914" width="13.5703125" customWidth="1"/>
    <col min="6915" max="6915" width="12.7109375" customWidth="1"/>
    <col min="6916" max="6916" width="7.28515625" customWidth="1"/>
    <col min="6917" max="6917" width="23.5703125" customWidth="1"/>
    <col min="6918" max="6918" width="26" customWidth="1"/>
    <col min="7167" max="7167" width="25.85546875" customWidth="1"/>
    <col min="7168" max="7168" width="11.85546875" customWidth="1"/>
    <col min="7169" max="7169" width="32.42578125" customWidth="1"/>
    <col min="7170" max="7170" width="13.5703125" customWidth="1"/>
    <col min="7171" max="7171" width="12.7109375" customWidth="1"/>
    <col min="7172" max="7172" width="7.28515625" customWidth="1"/>
    <col min="7173" max="7173" width="23.5703125" customWidth="1"/>
    <col min="7174" max="7174" width="26" customWidth="1"/>
    <col min="7423" max="7423" width="25.85546875" customWidth="1"/>
    <col min="7424" max="7424" width="11.85546875" customWidth="1"/>
    <col min="7425" max="7425" width="32.42578125" customWidth="1"/>
    <col min="7426" max="7426" width="13.5703125" customWidth="1"/>
    <col min="7427" max="7427" width="12.7109375" customWidth="1"/>
    <col min="7428" max="7428" width="7.28515625" customWidth="1"/>
    <col min="7429" max="7429" width="23.5703125" customWidth="1"/>
    <col min="7430" max="7430" width="26" customWidth="1"/>
    <col min="7679" max="7679" width="25.85546875" customWidth="1"/>
    <col min="7680" max="7680" width="11.85546875" customWidth="1"/>
    <col min="7681" max="7681" width="32.42578125" customWidth="1"/>
    <col min="7682" max="7682" width="13.5703125" customWidth="1"/>
    <col min="7683" max="7683" width="12.7109375" customWidth="1"/>
    <col min="7684" max="7684" width="7.28515625" customWidth="1"/>
    <col min="7685" max="7685" width="23.5703125" customWidth="1"/>
    <col min="7686" max="7686" width="26" customWidth="1"/>
    <col min="7935" max="7935" width="25.85546875" customWidth="1"/>
    <col min="7936" max="7936" width="11.85546875" customWidth="1"/>
    <col min="7937" max="7937" width="32.42578125" customWidth="1"/>
    <col min="7938" max="7938" width="13.5703125" customWidth="1"/>
    <col min="7939" max="7939" width="12.7109375" customWidth="1"/>
    <col min="7940" max="7940" width="7.28515625" customWidth="1"/>
    <col min="7941" max="7941" width="23.5703125" customWidth="1"/>
    <col min="7942" max="7942" width="26" customWidth="1"/>
    <col min="8191" max="8191" width="25.85546875" customWidth="1"/>
    <col min="8192" max="8192" width="11.85546875" customWidth="1"/>
    <col min="8193" max="8193" width="32.42578125" customWidth="1"/>
    <col min="8194" max="8194" width="13.5703125" customWidth="1"/>
    <col min="8195" max="8195" width="12.7109375" customWidth="1"/>
    <col min="8196" max="8196" width="7.28515625" customWidth="1"/>
    <col min="8197" max="8197" width="23.5703125" customWidth="1"/>
    <col min="8198" max="8198" width="26" customWidth="1"/>
    <col min="8447" max="8447" width="25.85546875" customWidth="1"/>
    <col min="8448" max="8448" width="11.85546875" customWidth="1"/>
    <col min="8449" max="8449" width="32.42578125" customWidth="1"/>
    <col min="8450" max="8450" width="13.5703125" customWidth="1"/>
    <col min="8451" max="8451" width="12.7109375" customWidth="1"/>
    <col min="8452" max="8452" width="7.28515625" customWidth="1"/>
    <col min="8453" max="8453" width="23.5703125" customWidth="1"/>
    <col min="8454" max="8454" width="26" customWidth="1"/>
    <col min="8703" max="8703" width="25.85546875" customWidth="1"/>
    <col min="8704" max="8704" width="11.85546875" customWidth="1"/>
    <col min="8705" max="8705" width="32.42578125" customWidth="1"/>
    <col min="8706" max="8706" width="13.5703125" customWidth="1"/>
    <col min="8707" max="8707" width="12.7109375" customWidth="1"/>
    <col min="8708" max="8708" width="7.28515625" customWidth="1"/>
    <col min="8709" max="8709" width="23.5703125" customWidth="1"/>
    <col min="8710" max="8710" width="26" customWidth="1"/>
    <col min="8959" max="8959" width="25.85546875" customWidth="1"/>
    <col min="8960" max="8960" width="11.85546875" customWidth="1"/>
    <col min="8961" max="8961" width="32.42578125" customWidth="1"/>
    <col min="8962" max="8962" width="13.5703125" customWidth="1"/>
    <col min="8963" max="8963" width="12.7109375" customWidth="1"/>
    <col min="8964" max="8964" width="7.28515625" customWidth="1"/>
    <col min="8965" max="8965" width="23.5703125" customWidth="1"/>
    <col min="8966" max="8966" width="26" customWidth="1"/>
    <col min="9215" max="9215" width="25.85546875" customWidth="1"/>
    <col min="9216" max="9216" width="11.85546875" customWidth="1"/>
    <col min="9217" max="9217" width="32.42578125" customWidth="1"/>
    <col min="9218" max="9218" width="13.5703125" customWidth="1"/>
    <col min="9219" max="9219" width="12.7109375" customWidth="1"/>
    <col min="9220" max="9220" width="7.28515625" customWidth="1"/>
    <col min="9221" max="9221" width="23.5703125" customWidth="1"/>
    <col min="9222" max="9222" width="26" customWidth="1"/>
    <col min="9471" max="9471" width="25.85546875" customWidth="1"/>
    <col min="9472" max="9472" width="11.85546875" customWidth="1"/>
    <col min="9473" max="9473" width="32.42578125" customWidth="1"/>
    <col min="9474" max="9474" width="13.5703125" customWidth="1"/>
    <col min="9475" max="9475" width="12.7109375" customWidth="1"/>
    <col min="9476" max="9476" width="7.28515625" customWidth="1"/>
    <col min="9477" max="9477" width="23.5703125" customWidth="1"/>
    <col min="9478" max="9478" width="26" customWidth="1"/>
    <col min="9727" max="9727" width="25.85546875" customWidth="1"/>
    <col min="9728" max="9728" width="11.85546875" customWidth="1"/>
    <col min="9729" max="9729" width="32.42578125" customWidth="1"/>
    <col min="9730" max="9730" width="13.5703125" customWidth="1"/>
    <col min="9731" max="9731" width="12.7109375" customWidth="1"/>
    <col min="9732" max="9732" width="7.28515625" customWidth="1"/>
    <col min="9733" max="9733" width="23.5703125" customWidth="1"/>
    <col min="9734" max="9734" width="26" customWidth="1"/>
    <col min="9983" max="9983" width="25.85546875" customWidth="1"/>
    <col min="9984" max="9984" width="11.85546875" customWidth="1"/>
    <col min="9985" max="9985" width="32.42578125" customWidth="1"/>
    <col min="9986" max="9986" width="13.5703125" customWidth="1"/>
    <col min="9987" max="9987" width="12.7109375" customWidth="1"/>
    <col min="9988" max="9988" width="7.28515625" customWidth="1"/>
    <col min="9989" max="9989" width="23.5703125" customWidth="1"/>
    <col min="9990" max="9990" width="26" customWidth="1"/>
    <col min="10239" max="10239" width="25.85546875" customWidth="1"/>
    <col min="10240" max="10240" width="11.85546875" customWidth="1"/>
    <col min="10241" max="10241" width="32.42578125" customWidth="1"/>
    <col min="10242" max="10242" width="13.5703125" customWidth="1"/>
    <col min="10243" max="10243" width="12.7109375" customWidth="1"/>
    <col min="10244" max="10244" width="7.28515625" customWidth="1"/>
    <col min="10245" max="10245" width="23.5703125" customWidth="1"/>
    <col min="10246" max="10246" width="26" customWidth="1"/>
    <col min="10495" max="10495" width="25.85546875" customWidth="1"/>
    <col min="10496" max="10496" width="11.85546875" customWidth="1"/>
    <col min="10497" max="10497" width="32.42578125" customWidth="1"/>
    <col min="10498" max="10498" width="13.5703125" customWidth="1"/>
    <col min="10499" max="10499" width="12.7109375" customWidth="1"/>
    <col min="10500" max="10500" width="7.28515625" customWidth="1"/>
    <col min="10501" max="10501" width="23.5703125" customWidth="1"/>
    <col min="10502" max="10502" width="26" customWidth="1"/>
    <col min="10751" max="10751" width="25.85546875" customWidth="1"/>
    <col min="10752" max="10752" width="11.85546875" customWidth="1"/>
    <col min="10753" max="10753" width="32.42578125" customWidth="1"/>
    <col min="10754" max="10754" width="13.5703125" customWidth="1"/>
    <col min="10755" max="10755" width="12.7109375" customWidth="1"/>
    <col min="10756" max="10756" width="7.28515625" customWidth="1"/>
    <col min="10757" max="10757" width="23.5703125" customWidth="1"/>
    <col min="10758" max="10758" width="26" customWidth="1"/>
    <col min="11007" max="11007" width="25.85546875" customWidth="1"/>
    <col min="11008" max="11008" width="11.85546875" customWidth="1"/>
    <col min="11009" max="11009" width="32.42578125" customWidth="1"/>
    <col min="11010" max="11010" width="13.5703125" customWidth="1"/>
    <col min="11011" max="11011" width="12.7109375" customWidth="1"/>
    <col min="11012" max="11012" width="7.28515625" customWidth="1"/>
    <col min="11013" max="11013" width="23.5703125" customWidth="1"/>
    <col min="11014" max="11014" width="26" customWidth="1"/>
    <col min="11263" max="11263" width="25.85546875" customWidth="1"/>
    <col min="11264" max="11264" width="11.85546875" customWidth="1"/>
    <col min="11265" max="11265" width="32.42578125" customWidth="1"/>
    <col min="11266" max="11266" width="13.5703125" customWidth="1"/>
    <col min="11267" max="11267" width="12.7109375" customWidth="1"/>
    <col min="11268" max="11268" width="7.28515625" customWidth="1"/>
    <col min="11269" max="11269" width="23.5703125" customWidth="1"/>
    <col min="11270" max="11270" width="26" customWidth="1"/>
    <col min="11519" max="11519" width="25.85546875" customWidth="1"/>
    <col min="11520" max="11520" width="11.85546875" customWidth="1"/>
    <col min="11521" max="11521" width="32.42578125" customWidth="1"/>
    <col min="11522" max="11522" width="13.5703125" customWidth="1"/>
    <col min="11523" max="11523" width="12.7109375" customWidth="1"/>
    <col min="11524" max="11524" width="7.28515625" customWidth="1"/>
    <col min="11525" max="11525" width="23.5703125" customWidth="1"/>
    <col min="11526" max="11526" width="26" customWidth="1"/>
    <col min="11775" max="11775" width="25.85546875" customWidth="1"/>
    <col min="11776" max="11776" width="11.85546875" customWidth="1"/>
    <col min="11777" max="11777" width="32.42578125" customWidth="1"/>
    <col min="11778" max="11778" width="13.5703125" customWidth="1"/>
    <col min="11779" max="11779" width="12.7109375" customWidth="1"/>
    <col min="11780" max="11780" width="7.28515625" customWidth="1"/>
    <col min="11781" max="11781" width="23.5703125" customWidth="1"/>
    <col min="11782" max="11782" width="26" customWidth="1"/>
    <col min="12031" max="12031" width="25.85546875" customWidth="1"/>
    <col min="12032" max="12032" width="11.85546875" customWidth="1"/>
    <col min="12033" max="12033" width="32.42578125" customWidth="1"/>
    <col min="12034" max="12034" width="13.5703125" customWidth="1"/>
    <col min="12035" max="12035" width="12.7109375" customWidth="1"/>
    <col min="12036" max="12036" width="7.28515625" customWidth="1"/>
    <col min="12037" max="12037" width="23.5703125" customWidth="1"/>
    <col min="12038" max="12038" width="26" customWidth="1"/>
    <col min="12287" max="12287" width="25.85546875" customWidth="1"/>
    <col min="12288" max="12288" width="11.85546875" customWidth="1"/>
    <col min="12289" max="12289" width="32.42578125" customWidth="1"/>
    <col min="12290" max="12290" width="13.5703125" customWidth="1"/>
    <col min="12291" max="12291" width="12.7109375" customWidth="1"/>
    <col min="12292" max="12292" width="7.28515625" customWidth="1"/>
    <col min="12293" max="12293" width="23.5703125" customWidth="1"/>
    <col min="12294" max="12294" width="26" customWidth="1"/>
    <col min="12543" max="12543" width="25.85546875" customWidth="1"/>
    <col min="12544" max="12544" width="11.85546875" customWidth="1"/>
    <col min="12545" max="12545" width="32.42578125" customWidth="1"/>
    <col min="12546" max="12546" width="13.5703125" customWidth="1"/>
    <col min="12547" max="12547" width="12.7109375" customWidth="1"/>
    <col min="12548" max="12548" width="7.28515625" customWidth="1"/>
    <col min="12549" max="12549" width="23.5703125" customWidth="1"/>
    <col min="12550" max="12550" width="26" customWidth="1"/>
    <col min="12799" max="12799" width="25.85546875" customWidth="1"/>
    <col min="12800" max="12800" width="11.85546875" customWidth="1"/>
    <col min="12801" max="12801" width="32.42578125" customWidth="1"/>
    <col min="12802" max="12802" width="13.5703125" customWidth="1"/>
    <col min="12803" max="12803" width="12.7109375" customWidth="1"/>
    <col min="12804" max="12804" width="7.28515625" customWidth="1"/>
    <col min="12805" max="12805" width="23.5703125" customWidth="1"/>
    <col min="12806" max="12806" width="26" customWidth="1"/>
    <col min="13055" max="13055" width="25.85546875" customWidth="1"/>
    <col min="13056" max="13056" width="11.85546875" customWidth="1"/>
    <col min="13057" max="13057" width="32.42578125" customWidth="1"/>
    <col min="13058" max="13058" width="13.5703125" customWidth="1"/>
    <col min="13059" max="13059" width="12.7109375" customWidth="1"/>
    <col min="13060" max="13060" width="7.28515625" customWidth="1"/>
    <col min="13061" max="13061" width="23.5703125" customWidth="1"/>
    <col min="13062" max="13062" width="26" customWidth="1"/>
    <col min="13311" max="13311" width="25.85546875" customWidth="1"/>
    <col min="13312" max="13312" width="11.85546875" customWidth="1"/>
    <col min="13313" max="13313" width="32.42578125" customWidth="1"/>
    <col min="13314" max="13314" width="13.5703125" customWidth="1"/>
    <col min="13315" max="13315" width="12.7109375" customWidth="1"/>
    <col min="13316" max="13316" width="7.28515625" customWidth="1"/>
    <col min="13317" max="13317" width="23.5703125" customWidth="1"/>
    <col min="13318" max="13318" width="26" customWidth="1"/>
    <col min="13567" max="13567" width="25.85546875" customWidth="1"/>
    <col min="13568" max="13568" width="11.85546875" customWidth="1"/>
    <col min="13569" max="13569" width="32.42578125" customWidth="1"/>
    <col min="13570" max="13570" width="13.5703125" customWidth="1"/>
    <col min="13571" max="13571" width="12.7109375" customWidth="1"/>
    <col min="13572" max="13572" width="7.28515625" customWidth="1"/>
    <col min="13573" max="13573" width="23.5703125" customWidth="1"/>
    <col min="13574" max="13574" width="26" customWidth="1"/>
    <col min="13823" max="13823" width="25.85546875" customWidth="1"/>
    <col min="13824" max="13824" width="11.85546875" customWidth="1"/>
    <col min="13825" max="13825" width="32.42578125" customWidth="1"/>
    <col min="13826" max="13826" width="13.5703125" customWidth="1"/>
    <col min="13827" max="13827" width="12.7109375" customWidth="1"/>
    <col min="13828" max="13828" width="7.28515625" customWidth="1"/>
    <col min="13829" max="13829" width="23.5703125" customWidth="1"/>
    <col min="13830" max="13830" width="26" customWidth="1"/>
    <col min="14079" max="14079" width="25.85546875" customWidth="1"/>
    <col min="14080" max="14080" width="11.85546875" customWidth="1"/>
    <col min="14081" max="14081" width="32.42578125" customWidth="1"/>
    <col min="14082" max="14082" width="13.5703125" customWidth="1"/>
    <col min="14083" max="14083" width="12.7109375" customWidth="1"/>
    <col min="14084" max="14084" width="7.28515625" customWidth="1"/>
    <col min="14085" max="14085" width="23.5703125" customWidth="1"/>
    <col min="14086" max="14086" width="26" customWidth="1"/>
    <col min="14335" max="14335" width="25.85546875" customWidth="1"/>
    <col min="14336" max="14336" width="11.85546875" customWidth="1"/>
    <col min="14337" max="14337" width="32.42578125" customWidth="1"/>
    <col min="14338" max="14338" width="13.5703125" customWidth="1"/>
    <col min="14339" max="14339" width="12.7109375" customWidth="1"/>
    <col min="14340" max="14340" width="7.28515625" customWidth="1"/>
    <col min="14341" max="14341" width="23.5703125" customWidth="1"/>
    <col min="14342" max="14342" width="26" customWidth="1"/>
    <col min="14591" max="14591" width="25.85546875" customWidth="1"/>
    <col min="14592" max="14592" width="11.85546875" customWidth="1"/>
    <col min="14593" max="14593" width="32.42578125" customWidth="1"/>
    <col min="14594" max="14594" width="13.5703125" customWidth="1"/>
    <col min="14595" max="14595" width="12.7109375" customWidth="1"/>
    <col min="14596" max="14596" width="7.28515625" customWidth="1"/>
    <col min="14597" max="14597" width="23.5703125" customWidth="1"/>
    <col min="14598" max="14598" width="26" customWidth="1"/>
    <col min="14847" max="14847" width="25.85546875" customWidth="1"/>
    <col min="14848" max="14848" width="11.85546875" customWidth="1"/>
    <col min="14849" max="14849" width="32.42578125" customWidth="1"/>
    <col min="14850" max="14850" width="13.5703125" customWidth="1"/>
    <col min="14851" max="14851" width="12.7109375" customWidth="1"/>
    <col min="14852" max="14852" width="7.28515625" customWidth="1"/>
    <col min="14853" max="14853" width="23.5703125" customWidth="1"/>
    <col min="14854" max="14854" width="26" customWidth="1"/>
    <col min="15103" max="15103" width="25.85546875" customWidth="1"/>
    <col min="15104" max="15104" width="11.85546875" customWidth="1"/>
    <col min="15105" max="15105" width="32.42578125" customWidth="1"/>
    <col min="15106" max="15106" width="13.5703125" customWidth="1"/>
    <col min="15107" max="15107" width="12.7109375" customWidth="1"/>
    <col min="15108" max="15108" width="7.28515625" customWidth="1"/>
    <col min="15109" max="15109" width="23.5703125" customWidth="1"/>
    <col min="15110" max="15110" width="26" customWidth="1"/>
    <col min="15359" max="15359" width="25.85546875" customWidth="1"/>
    <col min="15360" max="15360" width="11.85546875" customWidth="1"/>
    <col min="15361" max="15361" width="32.42578125" customWidth="1"/>
    <col min="15362" max="15362" width="13.5703125" customWidth="1"/>
    <col min="15363" max="15363" width="12.7109375" customWidth="1"/>
    <col min="15364" max="15364" width="7.28515625" customWidth="1"/>
    <col min="15365" max="15365" width="23.5703125" customWidth="1"/>
    <col min="15366" max="15366" width="26" customWidth="1"/>
    <col min="15615" max="15615" width="25.85546875" customWidth="1"/>
    <col min="15616" max="15616" width="11.85546875" customWidth="1"/>
    <col min="15617" max="15617" width="32.42578125" customWidth="1"/>
    <col min="15618" max="15618" width="13.5703125" customWidth="1"/>
    <col min="15619" max="15619" width="12.7109375" customWidth="1"/>
    <col min="15620" max="15620" width="7.28515625" customWidth="1"/>
    <col min="15621" max="15621" width="23.5703125" customWidth="1"/>
    <col min="15622" max="15622" width="26" customWidth="1"/>
    <col min="15871" max="15871" width="25.85546875" customWidth="1"/>
    <col min="15872" max="15872" width="11.85546875" customWidth="1"/>
    <col min="15873" max="15873" width="32.42578125" customWidth="1"/>
    <col min="15874" max="15874" width="13.5703125" customWidth="1"/>
    <col min="15875" max="15875" width="12.7109375" customWidth="1"/>
    <col min="15876" max="15876" width="7.28515625" customWidth="1"/>
    <col min="15877" max="15877" width="23.5703125" customWidth="1"/>
    <col min="15878" max="15878" width="26" customWidth="1"/>
    <col min="16127" max="16127" width="25.85546875" customWidth="1"/>
    <col min="16128" max="16128" width="11.85546875" customWidth="1"/>
    <col min="16129" max="16129" width="32.42578125" customWidth="1"/>
    <col min="16130" max="16130" width="13.5703125" customWidth="1"/>
    <col min="16131" max="16131" width="12.7109375" customWidth="1"/>
    <col min="16132" max="16132" width="7.28515625" customWidth="1"/>
    <col min="16133" max="16133" width="23.5703125" customWidth="1"/>
    <col min="16134" max="16134" width="26" customWidth="1"/>
  </cols>
  <sheetData>
    <row r="1" spans="1:10" ht="27" customHeight="1" x14ac:dyDescent="0.25">
      <c r="A1" s="70"/>
      <c r="B1" s="71" t="s">
        <v>67</v>
      </c>
      <c r="C1" s="71" t="s">
        <v>68</v>
      </c>
      <c r="D1" s="71"/>
      <c r="E1" s="48" t="s">
        <v>69</v>
      </c>
      <c r="F1" s="25" t="s">
        <v>70</v>
      </c>
      <c r="G1" s="26"/>
    </row>
    <row r="2" spans="1:10" ht="51" customHeight="1" x14ac:dyDescent="0.25">
      <c r="A2" s="62" t="s">
        <v>98</v>
      </c>
      <c r="B2" s="59">
        <v>74</v>
      </c>
      <c r="C2" s="63" t="s">
        <v>88</v>
      </c>
      <c r="D2" s="63" t="s">
        <v>89</v>
      </c>
      <c r="E2" s="64">
        <v>35193.75</v>
      </c>
      <c r="F2" s="55">
        <v>41501</v>
      </c>
      <c r="G2" s="56" t="s">
        <v>31</v>
      </c>
    </row>
    <row r="3" spans="1:10" ht="51" customHeight="1" x14ac:dyDescent="0.25">
      <c r="A3" s="62" t="s">
        <v>98</v>
      </c>
      <c r="B3" s="55" t="s">
        <v>71</v>
      </c>
      <c r="C3" s="63" t="s">
        <v>90</v>
      </c>
      <c r="D3" s="55" t="s">
        <v>63</v>
      </c>
      <c r="E3" s="64">
        <v>1743.75</v>
      </c>
      <c r="F3" s="55" t="s">
        <v>95</v>
      </c>
      <c r="G3" s="56" t="s">
        <v>31</v>
      </c>
    </row>
    <row r="4" spans="1:10" ht="51" customHeight="1" x14ac:dyDescent="0.25">
      <c r="A4" s="62" t="s">
        <v>98</v>
      </c>
      <c r="B4" s="55" t="s">
        <v>71</v>
      </c>
      <c r="C4" s="63" t="s">
        <v>90</v>
      </c>
      <c r="D4" s="55" t="s">
        <v>63</v>
      </c>
      <c r="E4" s="64">
        <v>562.5</v>
      </c>
      <c r="F4" s="55" t="s">
        <v>95</v>
      </c>
      <c r="G4" s="56" t="s">
        <v>31</v>
      </c>
    </row>
    <row r="5" spans="1:10" ht="54" customHeight="1" x14ac:dyDescent="0.25">
      <c r="A5" s="63" t="s">
        <v>72</v>
      </c>
      <c r="B5" s="59">
        <v>73</v>
      </c>
      <c r="C5" s="63" t="s">
        <v>88</v>
      </c>
      <c r="D5" s="63" t="s">
        <v>89</v>
      </c>
      <c r="E5" s="64">
        <v>56779.25</v>
      </c>
      <c r="F5" s="55">
        <v>41501</v>
      </c>
      <c r="G5" s="56" t="s">
        <v>31</v>
      </c>
    </row>
    <row r="6" spans="1:10" ht="54" customHeight="1" x14ac:dyDescent="0.25">
      <c r="A6" s="63" t="s">
        <v>72</v>
      </c>
      <c r="B6" s="55" t="s">
        <v>71</v>
      </c>
      <c r="C6" s="63" t="s">
        <v>90</v>
      </c>
      <c r="D6" s="55" t="s">
        <v>63</v>
      </c>
      <c r="E6" s="64">
        <v>2813.25</v>
      </c>
      <c r="F6" s="55" t="s">
        <v>95</v>
      </c>
      <c r="G6" s="56" t="s">
        <v>31</v>
      </c>
    </row>
    <row r="7" spans="1:10" ht="54" customHeight="1" x14ac:dyDescent="0.25">
      <c r="A7" s="63" t="s">
        <v>72</v>
      </c>
      <c r="B7" s="55" t="s">
        <v>71</v>
      </c>
      <c r="C7" s="63" t="s">
        <v>90</v>
      </c>
      <c r="D7" s="55" t="s">
        <v>63</v>
      </c>
      <c r="E7" s="64">
        <v>907.5</v>
      </c>
      <c r="F7" s="55" t="s">
        <v>95</v>
      </c>
      <c r="G7" s="56" t="s">
        <v>31</v>
      </c>
    </row>
    <row r="8" spans="1:10" ht="54" customHeight="1" x14ac:dyDescent="0.25">
      <c r="A8" s="63"/>
      <c r="B8" s="55" t="s">
        <v>73</v>
      </c>
      <c r="C8" s="63" t="s">
        <v>74</v>
      </c>
      <c r="D8" s="55"/>
      <c r="E8" s="64">
        <f>70.6+13.4+13.4</f>
        <v>97.4</v>
      </c>
      <c r="F8" s="55"/>
      <c r="G8" s="56" t="s">
        <v>86</v>
      </c>
    </row>
    <row r="9" spans="1:10" ht="54" customHeight="1" x14ac:dyDescent="0.25">
      <c r="A9" s="57"/>
      <c r="B9" s="57"/>
      <c r="C9" s="65"/>
      <c r="D9" s="57"/>
      <c r="E9" s="66">
        <f>SUM(E2:E8)</f>
        <v>98097.4</v>
      </c>
      <c r="F9" s="57"/>
      <c r="G9" s="58"/>
      <c r="I9" s="43"/>
      <c r="J9" s="43"/>
    </row>
    <row r="10" spans="1:10" x14ac:dyDescent="0.25">
      <c r="A10" s="22"/>
      <c r="B10" s="22"/>
      <c r="C10" s="22"/>
      <c r="D10" s="22"/>
      <c r="E10" s="49"/>
      <c r="F10" s="23"/>
    </row>
    <row r="11" spans="1:10" ht="21.75" customHeight="1" x14ac:dyDescent="0.25">
      <c r="A11" s="22"/>
      <c r="B11" s="22"/>
      <c r="C11" s="22"/>
      <c r="D11" s="22"/>
      <c r="E11" s="50"/>
    </row>
    <row r="12" spans="1:10" x14ac:dyDescent="0.25">
      <c r="A12" s="22"/>
      <c r="B12" s="22"/>
      <c r="C12" s="22"/>
      <c r="D12" s="22"/>
      <c r="E12" s="51"/>
      <c r="F12" s="23"/>
      <c r="I12" s="24"/>
    </row>
    <row r="13" spans="1:10" x14ac:dyDescent="0.25">
      <c r="A13" s="22"/>
      <c r="B13" s="22"/>
      <c r="C13" s="22"/>
      <c r="D13" s="22"/>
      <c r="E13" s="51"/>
      <c r="F13" s="23"/>
      <c r="I13" s="24"/>
    </row>
    <row r="14" spans="1:10" x14ac:dyDescent="0.25">
      <c r="A14" s="22"/>
      <c r="B14" s="22"/>
      <c r="C14" s="22"/>
      <c r="D14" s="22"/>
      <c r="E14" s="51"/>
      <c r="F14" s="23"/>
      <c r="I14" s="24"/>
    </row>
    <row r="15" spans="1:10" x14ac:dyDescent="0.25">
      <c r="A15" s="22"/>
      <c r="B15" s="22"/>
      <c r="C15" s="22"/>
      <c r="D15" s="22"/>
      <c r="E15" s="51"/>
      <c r="F15" s="23"/>
      <c r="I15" s="24"/>
    </row>
    <row r="16" spans="1:10" x14ac:dyDescent="0.25">
      <c r="A16" s="22"/>
      <c r="B16" s="22"/>
      <c r="C16" s="22"/>
      <c r="D16" s="22"/>
      <c r="E16" s="51"/>
      <c r="F16" s="23"/>
      <c r="I16" s="43"/>
    </row>
    <row r="17" spans="1:6" x14ac:dyDescent="0.25">
      <c r="A17" s="22"/>
      <c r="B17" s="22"/>
      <c r="C17" s="22"/>
      <c r="D17" s="22"/>
      <c r="E17" s="51"/>
      <c r="F17" s="23"/>
    </row>
    <row r="18" spans="1:6" x14ac:dyDescent="0.25">
      <c r="A18" s="22"/>
      <c r="B18" s="22"/>
      <c r="C18" s="22"/>
      <c r="D18" s="22"/>
      <c r="E18" s="51"/>
      <c r="F18" s="23"/>
    </row>
    <row r="19" spans="1:6" x14ac:dyDescent="0.25">
      <c r="A19" s="22"/>
      <c r="B19" s="22"/>
      <c r="C19" s="22"/>
      <c r="D19" s="22"/>
      <c r="E19" s="51"/>
      <c r="F19" s="23"/>
    </row>
    <row r="20" spans="1:6" x14ac:dyDescent="0.25">
      <c r="A20" s="22"/>
      <c r="B20" s="22"/>
      <c r="C20" s="22"/>
      <c r="D20" s="22"/>
      <c r="E20" s="51"/>
      <c r="F20" s="23"/>
    </row>
    <row r="21" spans="1:6" x14ac:dyDescent="0.25">
      <c r="A21" s="22"/>
      <c r="B21" s="22"/>
      <c r="C21" s="22"/>
      <c r="D21" s="22"/>
      <c r="E21" s="51"/>
      <c r="F21" s="23"/>
    </row>
    <row r="22" spans="1:6" x14ac:dyDescent="0.25">
      <c r="A22" s="22"/>
      <c r="B22" s="22"/>
      <c r="C22" s="22"/>
      <c r="D22" s="45"/>
      <c r="E22" s="51"/>
      <c r="F22" s="23"/>
    </row>
    <row r="23" spans="1:6" x14ac:dyDescent="0.25">
      <c r="A23" s="22"/>
      <c r="B23" s="22"/>
      <c r="C23" s="22"/>
      <c r="D23" s="44"/>
      <c r="E23" s="51"/>
      <c r="F23" s="23"/>
    </row>
    <row r="24" spans="1:6" x14ac:dyDescent="0.25">
      <c r="A24" s="22"/>
      <c r="B24" s="22"/>
      <c r="C24" s="22"/>
      <c r="D24" s="44"/>
      <c r="E24" s="51"/>
      <c r="F24" s="23"/>
    </row>
    <row r="25" spans="1:6" x14ac:dyDescent="0.25">
      <c r="A25" s="22"/>
      <c r="B25" s="22"/>
      <c r="C25" s="22"/>
      <c r="D25" s="46"/>
      <c r="E25" s="51"/>
      <c r="F25" s="23"/>
    </row>
    <row r="26" spans="1:6" x14ac:dyDescent="0.25">
      <c r="A26" s="22"/>
      <c r="B26" s="22"/>
      <c r="C26" s="22"/>
      <c r="D26" s="44"/>
      <c r="E26" s="51"/>
      <c r="F26" s="23"/>
    </row>
    <row r="27" spans="1:6" x14ac:dyDescent="0.25">
      <c r="A27" s="22"/>
      <c r="B27" s="22"/>
      <c r="C27" s="22"/>
      <c r="D27" s="44"/>
      <c r="E27" s="51"/>
      <c r="F27" s="23"/>
    </row>
    <row r="28" spans="1:6" x14ac:dyDescent="0.25">
      <c r="A28" s="22"/>
      <c r="B28" s="22"/>
      <c r="C28" s="22"/>
      <c r="D28" s="22"/>
      <c r="E28" s="51"/>
      <c r="F28" s="23"/>
    </row>
    <row r="29" spans="1:6" x14ac:dyDescent="0.25">
      <c r="A29" s="22"/>
      <c r="B29" s="22"/>
      <c r="C29" s="22"/>
      <c r="D29" s="22"/>
      <c r="E29" s="51"/>
      <c r="F29" s="23"/>
    </row>
    <row r="30" spans="1:6" x14ac:dyDescent="0.25">
      <c r="A30" s="22"/>
      <c r="B30" s="22"/>
      <c r="C30" s="22"/>
      <c r="D30" s="22"/>
      <c r="E30" s="51"/>
      <c r="F30" s="23"/>
    </row>
    <row r="31" spans="1:6" x14ac:dyDescent="0.25">
      <c r="A31" s="22"/>
      <c r="B31" s="22"/>
      <c r="C31" s="22"/>
      <c r="D31" s="22"/>
      <c r="E31" s="51"/>
      <c r="F31" s="23"/>
    </row>
    <row r="32" spans="1:6" x14ac:dyDescent="0.25">
      <c r="A32" s="22"/>
      <c r="B32" s="22"/>
      <c r="C32" s="22"/>
      <c r="D32" s="22"/>
      <c r="E32" s="51"/>
      <c r="F32" s="23"/>
    </row>
    <row r="33" spans="1:9" x14ac:dyDescent="0.25">
      <c r="A33" s="22"/>
      <c r="B33" s="22"/>
      <c r="C33" s="22"/>
      <c r="D33" s="22"/>
      <c r="E33" s="51"/>
      <c r="F33" s="23"/>
    </row>
    <row r="34" spans="1:9" x14ac:dyDescent="0.25">
      <c r="A34" s="22"/>
      <c r="B34" s="22"/>
      <c r="C34" s="22"/>
      <c r="D34" s="22"/>
      <c r="E34" s="51"/>
      <c r="F34" s="23"/>
    </row>
    <row r="35" spans="1:9" x14ac:dyDescent="0.25">
      <c r="A35" s="22"/>
      <c r="B35" s="22"/>
      <c r="C35" s="22"/>
      <c r="D35" s="22"/>
      <c r="E35" s="51"/>
      <c r="F35" s="23"/>
    </row>
    <row r="36" spans="1:9" x14ac:dyDescent="0.25">
      <c r="A36" s="22"/>
      <c r="B36" s="22"/>
      <c r="C36" s="22"/>
      <c r="D36" s="22"/>
      <c r="E36" s="51"/>
      <c r="F36" s="23"/>
      <c r="I36" s="24"/>
    </row>
    <row r="37" spans="1:9" x14ac:dyDescent="0.25">
      <c r="E37" s="53"/>
    </row>
    <row r="38" spans="1:9" x14ac:dyDescent="0.25">
      <c r="E38" s="50"/>
      <c r="I38" s="14"/>
    </row>
    <row r="39" spans="1:9" x14ac:dyDescent="0.25">
      <c r="E39" s="50"/>
    </row>
    <row r="40" spans="1:9" x14ac:dyDescent="0.25">
      <c r="E40" s="50"/>
    </row>
    <row r="41" spans="1:9" x14ac:dyDescent="0.25">
      <c r="E41" s="53"/>
    </row>
    <row r="42" spans="1:9" x14ac:dyDescent="0.25">
      <c r="E42" s="50"/>
    </row>
    <row r="43" spans="1:9" x14ac:dyDescent="0.25">
      <c r="E43" s="50"/>
    </row>
    <row r="45" spans="1:9" x14ac:dyDescent="0.25">
      <c r="E45" s="50"/>
    </row>
  </sheetData>
  <autoFilter ref="A1:G9" xr:uid="{00000000-0009-0000-0000-000001000000}"/>
  <pageMargins left="0.51181102362204722" right="0.51181102362204722" top="0.98425196850393704" bottom="0.39370078740157483" header="0.31496062992125984" footer="0.31496062992125984"/>
  <pageSetup paperSize="9" scale="54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4CED3-1423-444B-8B91-DCD138A4E52F}">
  <dimension ref="A1"/>
  <sheetViews>
    <sheetView workbookViewId="0">
      <selection activeCell="P18" sqref="P18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anexo  </vt:lpstr>
      <vt:lpstr>MARÇO</vt:lpstr>
      <vt:lpstr>Planilha2</vt:lpstr>
      <vt:lpstr>MARÇO!Area_de_impressao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2026-05-19T12:08:53Z</cp:lastPrinted>
  <dcterms:created xsi:type="dcterms:W3CDTF">2015-02-24T11:41:13Z</dcterms:created>
  <dcterms:modified xsi:type="dcterms:W3CDTF">2026-07-02T19:07:02Z</dcterms:modified>
</cp:coreProperties>
</file>